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81BE043B-4C80-4949-B508-74911117C462}" xr6:coauthVersionLast="47" xr6:coauthVersionMax="47" xr10:uidLastSave="{00000000-0000-0000-0000-000000000000}"/>
  <bookViews>
    <workbookView xWindow="3036" yWindow="3036" windowWidth="14928" windowHeight="8736" activeTab="1" xr2:uid="{00000000-000D-0000-FFFF-FFFF00000000}"/>
  </bookViews>
  <sheets>
    <sheet name="ESMERALDA - Earnest" sheetId="1" r:id="rId1"/>
    <sheet name="ESMERALDA - NV Appt Couns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2" l="1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W13" i="2"/>
  <c r="X13" i="2"/>
  <c r="Y13" i="2"/>
  <c r="Z13" i="2"/>
  <c r="V5" i="2"/>
  <c r="V6" i="2"/>
  <c r="V7" i="2"/>
  <c r="V8" i="2"/>
  <c r="V9" i="2"/>
  <c r="V10" i="2"/>
  <c r="V11" i="2"/>
  <c r="V12" i="2"/>
  <c r="V13" i="2"/>
  <c r="W18" i="2"/>
  <c r="X18" i="2"/>
  <c r="Y18" i="2"/>
  <c r="Y20" i="2" s="1"/>
  <c r="Z18" i="2"/>
  <c r="Z20" i="2" s="1"/>
  <c r="V18" i="2"/>
  <c r="V4" i="2"/>
  <c r="V12" i="1"/>
  <c r="W12" i="1"/>
  <c r="X12" i="1"/>
  <c r="Y12" i="1"/>
  <c r="Z12" i="1"/>
  <c r="W18" i="1"/>
  <c r="W20" i="1" s="1"/>
  <c r="X18" i="1"/>
  <c r="X20" i="1" s="1"/>
  <c r="Y18" i="1"/>
  <c r="Z18" i="1"/>
  <c r="Z20" i="1" s="1"/>
  <c r="V18" i="1"/>
  <c r="V20" i="1" s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3" i="1"/>
  <c r="X13" i="1"/>
  <c r="Y13" i="1"/>
  <c r="Z13" i="1"/>
  <c r="V5" i="1"/>
  <c r="V6" i="1"/>
  <c r="V7" i="1"/>
  <c r="V8" i="1"/>
  <c r="V9" i="1"/>
  <c r="V10" i="1"/>
  <c r="V11" i="1"/>
  <c r="V13" i="1"/>
  <c r="V4" i="1"/>
  <c r="Y20" i="1"/>
  <c r="X20" i="2"/>
  <c r="AA19" i="2"/>
  <c r="Z17" i="2"/>
  <c r="Y17" i="2"/>
  <c r="X17" i="2"/>
  <c r="W17" i="2"/>
  <c r="V17" i="2"/>
  <c r="U17" i="2"/>
  <c r="U3" i="2"/>
  <c r="W17" i="1"/>
  <c r="X17" i="1"/>
  <c r="Y17" i="1"/>
  <c r="Z17" i="1"/>
  <c r="V17" i="1"/>
  <c r="AA19" i="1"/>
  <c r="U17" i="1"/>
  <c r="U3" i="1"/>
  <c r="AA12" i="1" l="1"/>
  <c r="AA12" i="2"/>
  <c r="AA6" i="2"/>
  <c r="AA18" i="2"/>
  <c r="AA5" i="2"/>
  <c r="V14" i="2"/>
  <c r="AA11" i="2"/>
  <c r="Z14" i="2"/>
  <c r="AA13" i="2"/>
  <c r="W14" i="2"/>
  <c r="AA10" i="2"/>
  <c r="X14" i="2"/>
  <c r="AA8" i="2"/>
  <c r="AA9" i="2"/>
  <c r="Y14" i="2"/>
  <c r="AA7" i="2"/>
  <c r="AA20" i="2"/>
  <c r="V20" i="2"/>
  <c r="W20" i="2"/>
  <c r="AA4" i="2"/>
  <c r="AA14" i="2"/>
  <c r="AA13" i="1"/>
  <c r="AA9" i="1"/>
  <c r="AA6" i="1"/>
  <c r="AA11" i="1"/>
  <c r="AA5" i="1"/>
  <c r="AA10" i="1"/>
  <c r="Z14" i="1"/>
  <c r="X14" i="1"/>
  <c r="AA8" i="1"/>
  <c r="AA7" i="1"/>
  <c r="Y14" i="1"/>
  <c r="W14" i="1"/>
  <c r="AA4" i="1"/>
  <c r="AA20" i="1"/>
  <c r="V14" i="1"/>
  <c r="AA18" i="1"/>
  <c r="AA14" i="1"/>
</calcChain>
</file>

<file path=xl/sharedStrings.xml><?xml version="1.0" encoding="utf-8"?>
<sst xmlns="http://schemas.openxmlformats.org/spreadsheetml/2006/main" count="473" uniqueCount="56">
  <si>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</si>
  <si>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</si>
  <si>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</si>
  <si>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</si>
  <si>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</si>
  <si>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</si>
  <si>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</si>
  <si>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</si>
  <si>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</si>
  <si>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</si>
  <si>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</si>
  <si>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</si>
  <si>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</si>
  <si>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</si>
  <si>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</si>
  <si>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</si>
  <si>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Investigator</t>
  </si>
  <si>
    <t>Cat. A (non-capital) felonies and cat. B felonies (max. &gt; 10 years)</t>
  </si>
  <si>
    <t>Civil</t>
  </si>
  <si>
    <t>Misdemeanor (all other &amp; appeals)</t>
  </si>
  <si>
    <t>Misdemeanor (DUI &amp; DV)</t>
  </si>
  <si>
    <t>Probation/Parole Violation</t>
  </si>
  <si>
    <t>Indigent Defense Workload</t>
  </si>
  <si>
    <t>Non-Indigent Defense Workload</t>
  </si>
  <si>
    <t>Total Time Spent</t>
  </si>
  <si>
    <t>Totals</t>
  </si>
  <si>
    <t>1 F/T Attorney, 1 F/T Legal Assistant</t>
  </si>
  <si>
    <t>Jason Earnest Law, LLC</t>
  </si>
  <si>
    <t>Case Title</t>
  </si>
  <si>
    <t>Cause Number</t>
  </si>
  <si>
    <t>Case Status</t>
  </si>
  <si>
    <t>Staff</t>
  </si>
  <si>
    <t>Appeals (Felony &amp; GM)</t>
  </si>
  <si>
    <t>Juvenile (delinquency, supervision, &amp; appeals)</t>
  </si>
  <si>
    <t>Juvenile (probation/parole violations)</t>
  </si>
  <si>
    <t>Travel (Attorney)</t>
  </si>
  <si>
    <t>Expert</t>
  </si>
  <si>
    <t>Private Workload *</t>
  </si>
  <si>
    <t>Specialty Court/Arraignments/48 Hour Hearings</t>
  </si>
  <si>
    <t>Docket Number</t>
  </si>
  <si>
    <t>* Esmeralda - NSPD are NOT permitted to work private cases.</t>
  </si>
  <si>
    <t>1 F/T Attorney, 2 F/T Legal Assistants</t>
  </si>
  <si>
    <t xml:space="preserve">* Esmeralda - Law Office of Jason Earnest. </t>
  </si>
  <si>
    <t>Death Penalty</t>
  </si>
  <si>
    <t>Nevada Appointed Conflict Attorneys</t>
  </si>
  <si>
    <t>Esmeralda Time: Fiscal Year 25, Quarter 4</t>
  </si>
  <si>
    <t>Esmeralda</t>
  </si>
  <si>
    <t>24-0104723</t>
  </si>
  <si>
    <t>Earnest, Jason</t>
  </si>
  <si>
    <t>County</t>
  </si>
  <si>
    <t>Open</t>
  </si>
  <si>
    <t>22-0014149</t>
  </si>
  <si>
    <t>23-0090896</t>
  </si>
  <si>
    <t>25-0117357</t>
  </si>
  <si>
    <t>Patrick, Clark W</t>
  </si>
  <si>
    <t>Travel (Investigator)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</si>
</sst>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5">
    <xf numFmtId="0" fontId="0" fillId="0" borderId="0" xfId="0"/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164" fontId="6" fillId="0" borderId="4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4" fillId="0" borderId="2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1" fillId="0" borderId="7" xfId="0" applyNumberFormat="1" applyFont="1" applyBorder="1"/>
    <xf numFmtId="164" fontId="4" fillId="0" borderId="7" xfId="0" applyNumberFormat="1" applyFont="1" applyBorder="1"/>
    <xf numFmtId="164" fontId="1" fillId="0" borderId="0" xfId="0" applyNumberFormat="1" applyFont="1"/>
    <xf numFmtId="164" fontId="3" fillId="2" borderId="13" xfId="1" applyNumberFormat="1" applyFont="1" applyBorder="1"/>
    <xf numFmtId="164" fontId="3" fillId="2" borderId="14" xfId="1" applyNumberFormat="1" applyFont="1" applyBorder="1"/>
    <xf numFmtId="164" fontId="3" fillId="2" borderId="15" xfId="1" applyNumberFormat="1" applyFont="1" applyBorder="1"/>
    <xf numFmtId="164" fontId="3" fillId="2" borderId="16" xfId="1" applyNumberFormat="1" applyFont="1" applyBorder="1"/>
    <xf numFmtId="164" fontId="3" fillId="0" borderId="8" xfId="1" applyNumberFormat="1" applyFont="1" applyFill="1" applyBorder="1"/>
    <xf numFmtId="164" fontId="3" fillId="2" borderId="9" xfId="1" applyNumberFormat="1" applyFont="1" applyBorder="1"/>
    <xf numFmtId="164" fontId="3" fillId="2" borderId="10" xfId="1" applyNumberFormat="1" applyFont="1" applyBorder="1" applyAlignment="1">
      <alignment horizontal="right"/>
    </xf>
    <xf numFmtId="164" fontId="3" fillId="2" borderId="20" xfId="1" applyNumberFormat="1" applyFont="1" applyBorder="1" applyAlignment="1">
      <alignment horizontal="right"/>
    </xf>
    <xf numFmtId="164" fontId="3" fillId="2" borderId="11" xfId="1" applyNumberFormat="1" applyFont="1" applyBorder="1"/>
    <xf numFmtId="164" fontId="3" fillId="2" borderId="12" xfId="1" applyNumberFormat="1" applyFont="1" applyBorder="1"/>
    <xf numFmtId="164" fontId="7" fillId="0" borderId="0" xfId="0" applyNumberFormat="1" applyFont="1" applyAlignment="1">
      <alignment vertical="top" wrapText="1"/>
    </xf>
    <xf numFmtId="164" fontId="6" fillId="0" borderId="7" xfId="0" applyNumberFormat="1" applyFont="1" applyBorder="1"/>
    <xf numFmtId="164" fontId="6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/>
    <xf numFmtId="14" fontId="4" fillId="0" borderId="0" xfId="0" applyNumberFormat="1" applyFont="1"/>
    <xf numFmtId="14" fontId="4" fillId="0" borderId="1" xfId="0" applyNumberFormat="1" applyFont="1" applyBorder="1" applyAlignment="1">
      <alignment wrapText="1"/>
    </xf>
    <xf numFmtId="14" fontId="7" fillId="0" borderId="0" xfId="0" applyNumberFormat="1" applyFont="1" applyAlignment="1">
      <alignment vertical="top" wrapText="1"/>
    </xf>
    <xf numFmtId="164" fontId="4" fillId="0" borderId="22" xfId="0" applyNumberFormat="1" applyFont="1" applyBorder="1"/>
    <xf numFmtId="164" fontId="4" fillId="0" borderId="23" xfId="0" applyNumberFormat="1" applyFont="1" applyBorder="1"/>
    <xf numFmtId="164" fontId="5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"/>
  <sheetViews>
    <sheetView topLeftCell="T9" workbookViewId="0">
      <selection activeCell="V19" sqref="V19"/>
    </sheetView>
  </sheetViews>
  <sheetFormatPr defaultColWidth="8.88671875" defaultRowHeight="14.4" x14ac:dyDescent="0.3"/>
  <cols>
    <col min="1" max="1" width="10.5546875" style="37" customWidth="1"/>
    <col min="2" max="20" width="8.88671875" style="2"/>
    <col min="21" max="21" width="59.109375" style="2" bestFit="1" customWidth="1"/>
    <col min="22" max="26" width="12.44140625" style="2" customWidth="1"/>
    <col min="27" max="16384" width="8.88671875" style="2"/>
  </cols>
  <sheetData>
    <row r="1" spans="1:27" ht="25.2" customHeight="1" x14ac:dyDescent="0.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22</v>
      </c>
      <c r="W2" s="44"/>
      <c r="X2" s="44"/>
      <c r="Y2" s="3"/>
    </row>
    <row r="3" spans="1:27" ht="60.75" customHeight="1" thickBot="1" x14ac:dyDescent="0.35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Jason Earnest Law, LLC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31</v>
      </c>
      <c r="AA3" s="8" t="s">
        <v>25</v>
      </c>
    </row>
    <row r="4" spans="1:27" x14ac:dyDescent="0.3">
      <c r="A4" s="37">
        <v>45797</v>
      </c>
      <c r="B4" s="2" t="s">
        <v>27</v>
      </c>
      <c r="C4" s="2" t="s">
        <v>46</v>
      </c>
      <c r="D4" s="2" t="s">
        <v>47</v>
      </c>
      <c r="E4" s="2" t="s">
        <v>43</v>
      </c>
      <c r="F4" s="2" t="s">
        <v>48</v>
      </c>
      <c r="G4" s="2" t="s">
        <v>15</v>
      </c>
      <c r="H4" s="2" t="s">
        <v>49</v>
      </c>
      <c r="L4" s="2">
        <v>0.5</v>
      </c>
      <c r="N4" s="2">
        <v>277.7</v>
      </c>
      <c r="O4" s="2" t="s">
        <v>50</v>
      </c>
      <c r="R4" s="2" t="s">
        <v>50</v>
      </c>
      <c r="U4" s="9" t="s">
        <v>32</v>
      </c>
      <c r="V4" s="10">
        <f>SUMIFS($L$4:$L$9,$E$4:$E$9,$U4,$G$4:$G$9,V$3)</f>
        <v>2</v>
      </c>
      <c r="W4" s="11">
        <f t="shared" ref="W4:Z4" si="0">SUMIFS($L$4:$L$9,$E$4:$E$9,$U4,$G$4:$G$9,W$3)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2">
        <f>SUM(V4:Z4)</f>
        <v>2</v>
      </c>
    </row>
    <row r="5" spans="1:27" x14ac:dyDescent="0.3">
      <c r="A5" s="37">
        <v>45811</v>
      </c>
      <c r="B5" s="2" t="s">
        <v>27</v>
      </c>
      <c r="C5" s="2" t="s">
        <v>46</v>
      </c>
      <c r="D5" s="2" t="s">
        <v>51</v>
      </c>
      <c r="E5" s="2" t="s">
        <v>14</v>
      </c>
      <c r="F5" s="2" t="s">
        <v>48</v>
      </c>
      <c r="G5" s="2" t="s">
        <v>15</v>
      </c>
      <c r="H5" s="2" t="s">
        <v>49</v>
      </c>
      <c r="L5" s="2">
        <v>0.5</v>
      </c>
      <c r="N5" s="2">
        <v>13.9</v>
      </c>
      <c r="O5" s="2" t="s">
        <v>50</v>
      </c>
      <c r="R5" s="2" t="s">
        <v>50</v>
      </c>
      <c r="U5" s="13" t="s">
        <v>17</v>
      </c>
      <c r="V5" s="14">
        <f t="shared" ref="V5:Z13" si="1">SUMIFS($L$4:$L$9,$E$4:$E$9,$U5,$G$4:$G$9,V$3)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5">
        <f t="shared" si="1"/>
        <v>0</v>
      </c>
      <c r="AA5" s="2">
        <f t="shared" ref="AA5:AA13" si="2">SUM(V5:Z5)</f>
        <v>0</v>
      </c>
    </row>
    <row r="6" spans="1:27" x14ac:dyDescent="0.3">
      <c r="A6" s="37">
        <v>45811</v>
      </c>
      <c r="B6" s="2" t="s">
        <v>27</v>
      </c>
      <c r="C6" s="2" t="s">
        <v>46</v>
      </c>
      <c r="D6" s="2" t="s">
        <v>51</v>
      </c>
      <c r="E6" s="2" t="s">
        <v>14</v>
      </c>
      <c r="F6" s="2" t="s">
        <v>48</v>
      </c>
      <c r="G6" s="2" t="s">
        <v>15</v>
      </c>
      <c r="H6" s="2" t="s">
        <v>49</v>
      </c>
      <c r="L6" s="2">
        <v>0.5</v>
      </c>
      <c r="N6" s="2">
        <v>13.9</v>
      </c>
      <c r="O6" s="2" t="s">
        <v>50</v>
      </c>
      <c r="R6" s="2" t="s">
        <v>50</v>
      </c>
      <c r="U6" s="13" t="s">
        <v>14</v>
      </c>
      <c r="V6" s="14">
        <f t="shared" si="1"/>
        <v>2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5">
        <f t="shared" si="1"/>
        <v>0</v>
      </c>
      <c r="AA6" s="2">
        <f t="shared" si="2"/>
        <v>2</v>
      </c>
    </row>
    <row r="7" spans="1:27" x14ac:dyDescent="0.3">
      <c r="A7" s="37">
        <v>45812</v>
      </c>
      <c r="B7" s="2" t="s">
        <v>27</v>
      </c>
      <c r="C7" s="2" t="s">
        <v>46</v>
      </c>
      <c r="D7" s="2" t="s">
        <v>52</v>
      </c>
      <c r="E7" s="2" t="s">
        <v>32</v>
      </c>
      <c r="F7" s="2" t="s">
        <v>48</v>
      </c>
      <c r="G7" s="2" t="s">
        <v>15</v>
      </c>
      <c r="H7" s="2" t="s">
        <v>49</v>
      </c>
      <c r="L7" s="2">
        <v>2</v>
      </c>
      <c r="N7" s="2">
        <v>6.6</v>
      </c>
      <c r="O7" s="2" t="s">
        <v>50</v>
      </c>
      <c r="R7" s="2" t="s">
        <v>50</v>
      </c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5">
        <f t="shared" si="1"/>
        <v>0</v>
      </c>
      <c r="AA7" s="2">
        <f t="shared" si="2"/>
        <v>0</v>
      </c>
    </row>
    <row r="8" spans="1:27" x14ac:dyDescent="0.3">
      <c r="A8" s="37">
        <v>45749</v>
      </c>
      <c r="B8" s="2" t="s">
        <v>27</v>
      </c>
      <c r="C8" s="2" t="s">
        <v>46</v>
      </c>
      <c r="D8" s="2" t="s">
        <v>53</v>
      </c>
      <c r="E8" s="2" t="s">
        <v>14</v>
      </c>
      <c r="F8" s="2" t="s">
        <v>48</v>
      </c>
      <c r="G8" s="2" t="s">
        <v>15</v>
      </c>
      <c r="H8" s="2" t="s">
        <v>49</v>
      </c>
      <c r="L8" s="2">
        <v>0.5</v>
      </c>
      <c r="N8" s="2">
        <v>2</v>
      </c>
      <c r="O8" s="2" t="s">
        <v>50</v>
      </c>
      <c r="R8" s="2" t="s">
        <v>50</v>
      </c>
      <c r="U8" s="13" t="s">
        <v>20</v>
      </c>
      <c r="V8" s="14">
        <f t="shared" si="1"/>
        <v>0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5">
        <f t="shared" si="1"/>
        <v>0</v>
      </c>
      <c r="AA8" s="2">
        <f t="shared" si="2"/>
        <v>0</v>
      </c>
    </row>
    <row r="9" spans="1:27" x14ac:dyDescent="0.3">
      <c r="A9" s="37">
        <v>45812</v>
      </c>
      <c r="B9" s="2" t="s">
        <v>27</v>
      </c>
      <c r="C9" s="2" t="s">
        <v>46</v>
      </c>
      <c r="D9" s="2" t="s">
        <v>53</v>
      </c>
      <c r="E9" s="2" t="s">
        <v>14</v>
      </c>
      <c r="F9" s="2" t="s">
        <v>48</v>
      </c>
      <c r="G9" s="2" t="s">
        <v>15</v>
      </c>
      <c r="H9" s="2" t="s">
        <v>49</v>
      </c>
      <c r="L9" s="2">
        <v>0.5</v>
      </c>
      <c r="N9" s="2">
        <v>2</v>
      </c>
      <c r="O9" s="2" t="s">
        <v>50</v>
      </c>
      <c r="R9" s="2" t="s">
        <v>50</v>
      </c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 t="shared" si="1"/>
        <v>0</v>
      </c>
      <c r="AA9" s="2">
        <f t="shared" si="2"/>
        <v>0</v>
      </c>
    </row>
    <row r="10" spans="1:27" x14ac:dyDescent="0.3"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2">
        <f t="shared" si="2"/>
        <v>0</v>
      </c>
    </row>
    <row r="11" spans="1:27" x14ac:dyDescent="0.3"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2">
        <f t="shared" si="2"/>
        <v>0</v>
      </c>
    </row>
    <row r="12" spans="1:27" x14ac:dyDescent="0.3">
      <c r="U12" s="13" t="s">
        <v>43</v>
      </c>
      <c r="V12" s="40">
        <f t="shared" si="1"/>
        <v>0.5</v>
      </c>
      <c r="W12" s="41">
        <f t="shared" si="1"/>
        <v>0</v>
      </c>
      <c r="X12" s="41">
        <f t="shared" si="1"/>
        <v>0</v>
      </c>
      <c r="Y12" s="41">
        <f t="shared" si="1"/>
        <v>0</v>
      </c>
      <c r="Z12" s="41">
        <f t="shared" si="1"/>
        <v>0</v>
      </c>
      <c r="AA12" s="2">
        <f t="shared" si="2"/>
        <v>0.5</v>
      </c>
    </row>
    <row r="13" spans="1:27" ht="15" customHeight="1" thickBot="1" x14ac:dyDescent="0.35">
      <c r="U13" s="36" t="s">
        <v>38</v>
      </c>
      <c r="V13" s="17">
        <f t="shared" si="1"/>
        <v>0</v>
      </c>
      <c r="W13" s="18">
        <f t="shared" si="1"/>
        <v>0</v>
      </c>
      <c r="X13" s="18">
        <f t="shared" si="1"/>
        <v>0</v>
      </c>
      <c r="Y13" s="18">
        <f t="shared" si="1"/>
        <v>0</v>
      </c>
      <c r="Z13" s="18">
        <f t="shared" si="1"/>
        <v>0</v>
      </c>
      <c r="AA13" s="2">
        <f t="shared" si="2"/>
        <v>0</v>
      </c>
    </row>
    <row r="14" spans="1:27" x14ac:dyDescent="0.3">
      <c r="U14" s="20" t="s">
        <v>24</v>
      </c>
      <c r="V14" s="21">
        <f>SUM(V4:V13)</f>
        <v>4.5</v>
      </c>
      <c r="W14" s="21">
        <f>SUM(W4:W13)</f>
        <v>0</v>
      </c>
      <c r="X14" s="21">
        <f>SUM(X4:X13)</f>
        <v>0</v>
      </c>
      <c r="Y14" s="21">
        <f>SUM(Y4:Y13)</f>
        <v>0</v>
      </c>
      <c r="Z14" s="21">
        <f>SUM(Z4:Z13)</f>
        <v>0</v>
      </c>
      <c r="AA14" s="2">
        <f>SUM(V4:Z13)</f>
        <v>4.5</v>
      </c>
    </row>
    <row r="15" spans="1:27" x14ac:dyDescent="0.3">
      <c r="U15" s="22"/>
    </row>
    <row r="16" spans="1:27" ht="15" thickBot="1" x14ac:dyDescent="0.35">
      <c r="V16" s="43" t="s">
        <v>23</v>
      </c>
      <c r="W16" s="44"/>
      <c r="X16" s="44"/>
    </row>
    <row r="17" spans="1:27" ht="29.4" thickBot="1" x14ac:dyDescent="0.35">
      <c r="U17" s="6" t="str">
        <f>B4</f>
        <v>Jason Earnest Law, LLC</v>
      </c>
      <c r="V17" s="35" t="str">
        <f>V3</f>
        <v>Attorney</v>
      </c>
      <c r="W17" s="35" t="str">
        <f>W3</f>
        <v>Travel (Attorney)</v>
      </c>
      <c r="X17" s="35" t="str">
        <f>X3</f>
        <v>Investigator</v>
      </c>
      <c r="Y17" s="35" t="str">
        <f>Y3</f>
        <v>Expert</v>
      </c>
      <c r="Z17" s="35" t="str">
        <f>Z3</f>
        <v>Staff</v>
      </c>
      <c r="AA17" s="3"/>
    </row>
    <row r="18" spans="1:27" x14ac:dyDescent="0.3">
      <c r="U18" s="23" t="s">
        <v>18</v>
      </c>
      <c r="V18" s="24">
        <f t="shared" ref="V18:Z18" si="3">SUMIFS($L$4:$L$9,$E$4:$E$9,$U18,$G$4:$G$9,V$3)</f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6">
        <f t="shared" si="3"/>
        <v>0</v>
      </c>
      <c r="AA18" s="27">
        <f>SUM(V18:Z18)</f>
        <v>0</v>
      </c>
    </row>
    <row r="19" spans="1:27" ht="15" thickBot="1" x14ac:dyDescent="0.35">
      <c r="A19" s="3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U19" s="28" t="s">
        <v>37</v>
      </c>
      <c r="V19" s="29">
        <v>140</v>
      </c>
      <c r="W19" s="30">
        <v>0</v>
      </c>
      <c r="X19" s="30">
        <v>0</v>
      </c>
      <c r="Y19" s="31">
        <v>0</v>
      </c>
      <c r="Z19" s="32">
        <v>0</v>
      </c>
      <c r="AA19" s="27">
        <f>SUM(V19:Z19)</f>
        <v>140</v>
      </c>
    </row>
    <row r="20" spans="1:27" x14ac:dyDescent="0.3">
      <c r="U20" s="34" t="s">
        <v>24</v>
      </c>
      <c r="V20" s="2">
        <f t="shared" ref="V20:Z20" si="4">SUM(V18:V19)</f>
        <v>140</v>
      </c>
      <c r="W20" s="2">
        <f t="shared" si="4"/>
        <v>0</v>
      </c>
      <c r="X20" s="2">
        <f t="shared" si="4"/>
        <v>0</v>
      </c>
      <c r="Y20" s="2">
        <f t="shared" si="4"/>
        <v>0</v>
      </c>
      <c r="Z20" s="2">
        <f t="shared" si="4"/>
        <v>0</v>
      </c>
      <c r="AA20" s="27">
        <f>SUM(V18:Z19)</f>
        <v>140</v>
      </c>
    </row>
    <row r="21" spans="1:27" x14ac:dyDescent="0.3">
      <c r="U21" s="2" t="s">
        <v>42</v>
      </c>
    </row>
    <row r="23" spans="1:27" x14ac:dyDescent="0.3">
      <c r="U23" s="2" t="s">
        <v>41</v>
      </c>
    </row>
  </sheetData>
  <mergeCells count="3">
    <mergeCell ref="A1:O1"/>
    <mergeCell ref="V2:X2"/>
    <mergeCell ref="V16:X16"/>
  </mergeCells>
  <pageMargins left="0.7" right="0.7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595C-0E12-4611-B42C-10F638B2F0A2}">
  <dimension ref="A1:AA40"/>
  <sheetViews>
    <sheetView tabSelected="1" topLeftCell="U1" workbookViewId="0">
      <selection activeCell="Z4" sqref="Z4"/>
    </sheetView>
  </sheetViews>
  <sheetFormatPr defaultColWidth="8.88671875" defaultRowHeight="14.4" x14ac:dyDescent="0.3"/>
  <cols>
    <col min="1" max="1" width="10.5546875" style="37" customWidth="1"/>
    <col min="2" max="20" width="8.88671875" style="2"/>
    <col min="21" max="21" width="59.109375" style="2" bestFit="1" customWidth="1"/>
    <col min="22" max="26" width="12.44140625" style="2" customWidth="1"/>
    <col min="27" max="16384" width="8.88671875" style="2"/>
  </cols>
  <sheetData>
    <row r="1" spans="1:27" ht="25.2" customHeight="1" x14ac:dyDescent="0.5">
      <c r="A1" s="42" t="s">
        <v>45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22</v>
      </c>
      <c r="W2" s="44"/>
      <c r="X2" s="44"/>
      <c r="Y2" s="3"/>
    </row>
    <row r="3" spans="1:27" ht="60.75" customHeight="1" thickBot="1" x14ac:dyDescent="0.35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Nevada Appointed Conflict Attorneys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55</v>
      </c>
      <c r="AA3" s="8" t="s">
        <v>25</v>
      </c>
    </row>
    <row r="4" spans="1:27" x14ac:dyDescent="0.3">
      <c r="A4" s="37">
        <v>45748</v>
      </c>
      <c r="B4" s="2" t="s">
        <v>44</v>
      </c>
      <c r="C4" s="2" t="s">
        <v>46</v>
      </c>
      <c r="D4" s="2" t="s">
        <v>47</v>
      </c>
      <c r="E4" s="2" t="s">
        <v>43</v>
      </c>
      <c r="F4" s="2" t="s">
        <v>54</v>
      </c>
      <c r="G4" s="2" t="s">
        <v>15</v>
      </c>
      <c r="H4" s="2" t="s">
        <v>49</v>
      </c>
      <c r="L4" s="2">
        <v>0.4</v>
      </c>
      <c r="N4" s="2">
        <v>277.7</v>
      </c>
      <c r="O4" s="2" t="s">
        <v>50</v>
      </c>
      <c r="R4" s="2" t="s">
        <v>50</v>
      </c>
      <c r="U4" s="9" t="s">
        <v>32</v>
      </c>
      <c r="V4" s="10">
        <f>SUMIFS($L$4:$L$45,$E$4:$E$45,$U4,$G$4:$G$45,V$3)</f>
        <v>0</v>
      </c>
      <c r="W4" s="11">
        <f t="shared" ref="W4:Z4" si="0">SUMIFS($L$4:$L$45,$E$4:$E$45,$U4,$G$4:$G$45,W$3)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2">
        <f>SUM(V4:Z4)</f>
        <v>0</v>
      </c>
    </row>
    <row r="5" spans="1:27" x14ac:dyDescent="0.3">
      <c r="A5" s="37">
        <v>45749</v>
      </c>
      <c r="B5" s="2" t="s">
        <v>44</v>
      </c>
      <c r="C5" s="2" t="s">
        <v>46</v>
      </c>
      <c r="D5" s="2" t="s">
        <v>47</v>
      </c>
      <c r="E5" s="2" t="s">
        <v>43</v>
      </c>
      <c r="F5" s="2" t="s">
        <v>54</v>
      </c>
      <c r="G5" s="2" t="s">
        <v>16</v>
      </c>
      <c r="H5" s="2" t="s">
        <v>49</v>
      </c>
      <c r="L5" s="2">
        <v>34.5</v>
      </c>
      <c r="N5" s="2">
        <v>277.7</v>
      </c>
      <c r="O5" s="2" t="s">
        <v>50</v>
      </c>
      <c r="R5" s="2" t="s">
        <v>50</v>
      </c>
      <c r="U5" s="13" t="s">
        <v>17</v>
      </c>
      <c r="V5" s="14">
        <f t="shared" ref="V5:Z13" si="1">SUMIFS($L$4:$L$45,$E$4:$E$45,$U5,$G$4:$G$45,V$3)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6">
        <f t="shared" si="1"/>
        <v>0</v>
      </c>
      <c r="AA5" s="2">
        <f t="shared" ref="AA5:AA13" si="2">SUM(V5:Z5)</f>
        <v>0</v>
      </c>
    </row>
    <row r="6" spans="1:27" x14ac:dyDescent="0.3">
      <c r="A6" s="37">
        <v>45749</v>
      </c>
      <c r="B6" s="2" t="s">
        <v>44</v>
      </c>
      <c r="C6" s="2" t="s">
        <v>46</v>
      </c>
      <c r="D6" s="2" t="s">
        <v>47</v>
      </c>
      <c r="E6" s="2" t="s">
        <v>43</v>
      </c>
      <c r="F6" s="2" t="s">
        <v>54</v>
      </c>
      <c r="G6" s="2" t="s">
        <v>55</v>
      </c>
      <c r="H6" s="2" t="s">
        <v>49</v>
      </c>
      <c r="L6" s="2">
        <v>10</v>
      </c>
      <c r="N6" s="2">
        <v>277.7</v>
      </c>
      <c r="O6" s="2" t="s">
        <v>50</v>
      </c>
      <c r="R6" s="2" t="s">
        <v>50</v>
      </c>
      <c r="U6" s="13" t="s">
        <v>14</v>
      </c>
      <c r="V6" s="14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6">
        <f t="shared" si="1"/>
        <v>0</v>
      </c>
      <c r="AA6" s="2">
        <f t="shared" si="2"/>
        <v>0</v>
      </c>
    </row>
    <row r="7" spans="1:27" x14ac:dyDescent="0.3">
      <c r="A7" s="37">
        <v>45749</v>
      </c>
      <c r="B7" s="2" t="s">
        <v>44</v>
      </c>
      <c r="C7" s="2" t="s">
        <v>46</v>
      </c>
      <c r="D7" s="2" t="s">
        <v>47</v>
      </c>
      <c r="E7" s="2" t="s">
        <v>43</v>
      </c>
      <c r="F7" s="2" t="s">
        <v>54</v>
      </c>
      <c r="G7" s="2" t="s">
        <v>55</v>
      </c>
      <c r="H7" s="2" t="s">
        <v>49</v>
      </c>
      <c r="L7" s="2">
        <v>10</v>
      </c>
      <c r="N7" s="2">
        <v>277.7</v>
      </c>
      <c r="O7" s="2" t="s">
        <v>50</v>
      </c>
      <c r="R7" s="2" t="s">
        <v>50</v>
      </c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6">
        <f t="shared" si="1"/>
        <v>0</v>
      </c>
      <c r="AA7" s="2">
        <f t="shared" si="2"/>
        <v>0</v>
      </c>
    </row>
    <row r="8" spans="1:27" x14ac:dyDescent="0.3">
      <c r="A8" s="37">
        <v>45749</v>
      </c>
      <c r="B8" s="2" t="s">
        <v>44</v>
      </c>
      <c r="C8" s="2" t="s">
        <v>46</v>
      </c>
      <c r="D8" s="2" t="s">
        <v>47</v>
      </c>
      <c r="E8" s="2" t="s">
        <v>43</v>
      </c>
      <c r="F8" s="2" t="s">
        <v>54</v>
      </c>
      <c r="G8" s="2" t="s">
        <v>16</v>
      </c>
      <c r="H8" s="2" t="s">
        <v>49</v>
      </c>
      <c r="L8" s="2">
        <v>34.5</v>
      </c>
      <c r="N8" s="2">
        <v>277.7</v>
      </c>
      <c r="O8" s="2" t="s">
        <v>50</v>
      </c>
      <c r="R8" s="2" t="s">
        <v>50</v>
      </c>
      <c r="U8" s="13" t="s">
        <v>20</v>
      </c>
      <c r="V8" s="14">
        <f t="shared" si="1"/>
        <v>0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6">
        <f t="shared" si="1"/>
        <v>0</v>
      </c>
      <c r="AA8" s="2">
        <f t="shared" si="2"/>
        <v>0</v>
      </c>
    </row>
    <row r="9" spans="1:27" x14ac:dyDescent="0.3">
      <c r="A9" s="37">
        <v>45753</v>
      </c>
      <c r="B9" s="2" t="s">
        <v>44</v>
      </c>
      <c r="C9" s="2" t="s">
        <v>46</v>
      </c>
      <c r="D9" s="2" t="s">
        <v>47</v>
      </c>
      <c r="E9" s="2" t="s">
        <v>43</v>
      </c>
      <c r="F9" s="2" t="s">
        <v>54</v>
      </c>
      <c r="G9" s="2" t="s">
        <v>55</v>
      </c>
      <c r="H9" s="2" t="s">
        <v>49</v>
      </c>
      <c r="L9" s="2">
        <v>10</v>
      </c>
      <c r="N9" s="2">
        <v>277.7</v>
      </c>
      <c r="O9" s="2" t="s">
        <v>50</v>
      </c>
      <c r="R9" s="2" t="s">
        <v>50</v>
      </c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6">
        <f t="shared" si="1"/>
        <v>0</v>
      </c>
      <c r="AA9" s="2">
        <f t="shared" si="2"/>
        <v>0</v>
      </c>
    </row>
    <row r="10" spans="1:27" x14ac:dyDescent="0.3">
      <c r="A10" s="37">
        <v>45753</v>
      </c>
      <c r="B10" s="2" t="s">
        <v>44</v>
      </c>
      <c r="C10" s="2" t="s">
        <v>46</v>
      </c>
      <c r="D10" s="2" t="s">
        <v>47</v>
      </c>
      <c r="E10" s="2" t="s">
        <v>43</v>
      </c>
      <c r="F10" s="2" t="s">
        <v>54</v>
      </c>
      <c r="G10" s="2" t="s">
        <v>55</v>
      </c>
      <c r="H10" s="2" t="s">
        <v>49</v>
      </c>
      <c r="L10" s="2">
        <v>10</v>
      </c>
      <c r="N10" s="2">
        <v>277.7</v>
      </c>
      <c r="O10" s="2" t="s">
        <v>50</v>
      </c>
      <c r="R10" s="2" t="s">
        <v>50</v>
      </c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6">
        <f t="shared" si="1"/>
        <v>0</v>
      </c>
      <c r="AA10" s="2">
        <f t="shared" si="2"/>
        <v>0</v>
      </c>
    </row>
    <row r="11" spans="1:27" x14ac:dyDescent="0.3">
      <c r="A11" s="37">
        <v>45756</v>
      </c>
      <c r="B11" s="2" t="s">
        <v>44</v>
      </c>
      <c r="C11" s="2" t="s">
        <v>46</v>
      </c>
      <c r="D11" s="2" t="s">
        <v>47</v>
      </c>
      <c r="E11" s="2" t="s">
        <v>43</v>
      </c>
      <c r="F11" s="2" t="s">
        <v>54</v>
      </c>
      <c r="G11" s="2" t="s">
        <v>35</v>
      </c>
      <c r="H11" s="2" t="s">
        <v>49</v>
      </c>
      <c r="L11" s="2">
        <v>3</v>
      </c>
      <c r="N11" s="2">
        <v>277.7</v>
      </c>
      <c r="O11" s="2" t="s">
        <v>50</v>
      </c>
      <c r="R11" s="2" t="s">
        <v>50</v>
      </c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6">
        <f t="shared" si="1"/>
        <v>0</v>
      </c>
      <c r="AA11" s="2">
        <f t="shared" si="2"/>
        <v>0</v>
      </c>
    </row>
    <row r="12" spans="1:27" x14ac:dyDescent="0.3">
      <c r="A12" s="37">
        <v>45756</v>
      </c>
      <c r="B12" s="2" t="s">
        <v>44</v>
      </c>
      <c r="C12" s="2" t="s">
        <v>46</v>
      </c>
      <c r="D12" s="2" t="s">
        <v>47</v>
      </c>
      <c r="E12" s="2" t="s">
        <v>43</v>
      </c>
      <c r="F12" s="2" t="s">
        <v>54</v>
      </c>
      <c r="G12" s="2" t="s">
        <v>15</v>
      </c>
      <c r="H12" s="2" t="s">
        <v>49</v>
      </c>
      <c r="L12" s="2">
        <v>1</v>
      </c>
      <c r="N12" s="2">
        <v>277.7</v>
      </c>
      <c r="O12" s="2" t="s">
        <v>50</v>
      </c>
      <c r="R12" s="2" t="s">
        <v>50</v>
      </c>
      <c r="U12" s="13" t="s">
        <v>43</v>
      </c>
      <c r="V12" s="14">
        <f t="shared" si="1"/>
        <v>23.8</v>
      </c>
      <c r="W12" s="15">
        <f t="shared" si="1"/>
        <v>20</v>
      </c>
      <c r="X12" s="15">
        <f t="shared" si="1"/>
        <v>74</v>
      </c>
      <c r="Y12" s="15">
        <f t="shared" si="1"/>
        <v>4.5</v>
      </c>
      <c r="Z12" s="16">
        <f t="shared" si="1"/>
        <v>40</v>
      </c>
      <c r="AA12" s="2">
        <f t="shared" si="2"/>
        <v>162.30000000000001</v>
      </c>
    </row>
    <row r="13" spans="1:27" ht="15" customHeight="1" thickBot="1" x14ac:dyDescent="0.35">
      <c r="A13" s="37">
        <v>45757</v>
      </c>
      <c r="B13" s="2" t="s">
        <v>44</v>
      </c>
      <c r="C13" s="2" t="s">
        <v>46</v>
      </c>
      <c r="D13" s="2" t="s">
        <v>47</v>
      </c>
      <c r="E13" s="2" t="s">
        <v>43</v>
      </c>
      <c r="F13" s="2" t="s">
        <v>54</v>
      </c>
      <c r="G13" s="2" t="s">
        <v>15</v>
      </c>
      <c r="H13" s="2" t="s">
        <v>49</v>
      </c>
      <c r="L13" s="2">
        <v>0.5</v>
      </c>
      <c r="N13" s="2">
        <v>277.7</v>
      </c>
      <c r="O13" s="2" t="s">
        <v>50</v>
      </c>
      <c r="R13" s="2" t="s">
        <v>50</v>
      </c>
      <c r="U13" s="36" t="s">
        <v>38</v>
      </c>
      <c r="V13" s="17">
        <f t="shared" si="1"/>
        <v>0</v>
      </c>
      <c r="W13" s="18">
        <f t="shared" si="1"/>
        <v>0</v>
      </c>
      <c r="X13" s="18">
        <f t="shared" si="1"/>
        <v>0</v>
      </c>
      <c r="Y13" s="18">
        <f t="shared" si="1"/>
        <v>0</v>
      </c>
      <c r="Z13" s="19">
        <f t="shared" si="1"/>
        <v>0</v>
      </c>
      <c r="AA13" s="2">
        <f t="shared" si="2"/>
        <v>0</v>
      </c>
    </row>
    <row r="14" spans="1:27" x14ac:dyDescent="0.3">
      <c r="A14" s="37">
        <v>45763</v>
      </c>
      <c r="B14" s="2" t="s">
        <v>44</v>
      </c>
      <c r="C14" s="2" t="s">
        <v>46</v>
      </c>
      <c r="D14" s="2" t="s">
        <v>47</v>
      </c>
      <c r="E14" s="2" t="s">
        <v>43</v>
      </c>
      <c r="F14" s="2" t="s">
        <v>54</v>
      </c>
      <c r="G14" s="2" t="s">
        <v>36</v>
      </c>
      <c r="H14" s="2" t="s">
        <v>49</v>
      </c>
      <c r="L14" s="2">
        <v>4.5</v>
      </c>
      <c r="N14" s="2">
        <v>277.7</v>
      </c>
      <c r="O14" s="2" t="s">
        <v>50</v>
      </c>
      <c r="R14" s="2" t="s">
        <v>50</v>
      </c>
      <c r="U14" s="20" t="s">
        <v>24</v>
      </c>
      <c r="V14" s="21">
        <f>SUM(V4:V13)</f>
        <v>23.8</v>
      </c>
      <c r="W14" s="21">
        <f>SUM(W4:W13)</f>
        <v>20</v>
      </c>
      <c r="X14" s="21">
        <f>SUM(X4:X13)</f>
        <v>74</v>
      </c>
      <c r="Y14" s="21">
        <f>SUM(Y4:Y13)</f>
        <v>4.5</v>
      </c>
      <c r="Z14" s="21">
        <f>SUM(Z4:Z13)</f>
        <v>40</v>
      </c>
      <c r="AA14" s="2">
        <f>SUM(V4:Z13)</f>
        <v>162.30000000000001</v>
      </c>
    </row>
    <row r="15" spans="1:27" x14ac:dyDescent="0.3">
      <c r="A15" s="37">
        <v>45763</v>
      </c>
      <c r="B15" s="2" t="s">
        <v>44</v>
      </c>
      <c r="C15" s="2" t="s">
        <v>46</v>
      </c>
      <c r="D15" s="2" t="s">
        <v>47</v>
      </c>
      <c r="E15" s="2" t="s">
        <v>43</v>
      </c>
      <c r="F15" s="2" t="s">
        <v>54</v>
      </c>
      <c r="G15" s="2" t="s">
        <v>16</v>
      </c>
      <c r="H15" s="2" t="s">
        <v>49</v>
      </c>
      <c r="L15" s="2">
        <v>5</v>
      </c>
      <c r="N15" s="2">
        <v>277.7</v>
      </c>
      <c r="O15" s="2" t="s">
        <v>50</v>
      </c>
      <c r="R15" s="2" t="s">
        <v>50</v>
      </c>
      <c r="U15" s="22"/>
    </row>
    <row r="16" spans="1:27" ht="15" thickBot="1" x14ac:dyDescent="0.35">
      <c r="A16" s="37">
        <v>45764</v>
      </c>
      <c r="B16" s="2" t="s">
        <v>44</v>
      </c>
      <c r="C16" s="2" t="s">
        <v>46</v>
      </c>
      <c r="D16" s="2" t="s">
        <v>47</v>
      </c>
      <c r="E16" s="2" t="s">
        <v>43</v>
      </c>
      <c r="F16" s="2" t="s">
        <v>54</v>
      </c>
      <c r="G16" s="2" t="s">
        <v>15</v>
      </c>
      <c r="H16" s="2" t="s">
        <v>49</v>
      </c>
      <c r="L16" s="2">
        <v>0.5</v>
      </c>
      <c r="N16" s="2">
        <v>277.7</v>
      </c>
      <c r="O16" s="2" t="s">
        <v>50</v>
      </c>
      <c r="R16" s="2" t="s">
        <v>50</v>
      </c>
      <c r="V16" s="43" t="s">
        <v>23</v>
      </c>
      <c r="W16" s="44"/>
      <c r="X16" s="44"/>
    </row>
    <row r="17" spans="1:27" ht="29.4" thickBot="1" x14ac:dyDescent="0.35">
      <c r="A17" s="37">
        <v>45764</v>
      </c>
      <c r="B17" s="2" t="s">
        <v>44</v>
      </c>
      <c r="C17" s="2" t="s">
        <v>46</v>
      </c>
      <c r="D17" s="2" t="s">
        <v>47</v>
      </c>
      <c r="E17" s="2" t="s">
        <v>43</v>
      </c>
      <c r="F17" s="2" t="s">
        <v>54</v>
      </c>
      <c r="G17" s="2" t="s">
        <v>15</v>
      </c>
      <c r="H17" s="2" t="s">
        <v>49</v>
      </c>
      <c r="L17" s="2">
        <v>1.5</v>
      </c>
      <c r="N17" s="2">
        <v>277.7</v>
      </c>
      <c r="O17" s="2" t="s">
        <v>50</v>
      </c>
      <c r="R17" s="2" t="s">
        <v>50</v>
      </c>
      <c r="U17" s="6" t="str">
        <f>B4</f>
        <v>Nevada Appointed Conflict Attorneys</v>
      </c>
      <c r="V17" s="35" t="str">
        <f>V3</f>
        <v>Attorney</v>
      </c>
      <c r="W17" s="35" t="str">
        <f>W3</f>
        <v>Travel (Attorney)</v>
      </c>
      <c r="X17" s="35" t="str">
        <f>X3</f>
        <v>Investigator</v>
      </c>
      <c r="Y17" s="35" t="str">
        <f>Y3</f>
        <v>Expert</v>
      </c>
      <c r="Z17" s="35" t="str">
        <f>Z3</f>
        <v>Travel (Investigator)</v>
      </c>
      <c r="AA17" s="3"/>
    </row>
    <row r="18" spans="1:27" x14ac:dyDescent="0.3">
      <c r="A18" s="37">
        <v>45775</v>
      </c>
      <c r="B18" s="2" t="s">
        <v>44</v>
      </c>
      <c r="C18" s="2" t="s">
        <v>46</v>
      </c>
      <c r="D18" s="2" t="s">
        <v>47</v>
      </c>
      <c r="E18" s="2" t="s">
        <v>43</v>
      </c>
      <c r="F18" s="2" t="s">
        <v>54</v>
      </c>
      <c r="G18" s="2" t="s">
        <v>15</v>
      </c>
      <c r="H18" s="2" t="s">
        <v>49</v>
      </c>
      <c r="L18" s="2">
        <v>0.2</v>
      </c>
      <c r="N18" s="2">
        <v>277.7</v>
      </c>
      <c r="O18" s="2" t="s">
        <v>50</v>
      </c>
      <c r="R18" s="2" t="s">
        <v>50</v>
      </c>
      <c r="U18" s="23" t="s">
        <v>18</v>
      </c>
      <c r="V18" s="24">
        <f>SUMIFS($L$4:$L$45,$E$4:$E$45,$U18,$G$4:$G$45,V$3)</f>
        <v>0</v>
      </c>
      <c r="W18" s="25">
        <f t="shared" ref="W18:Z18" si="3">SUMIFS($L$4:$L$45,$E$4:$E$45,$U18,$G$4:$G$45,W$3)</f>
        <v>0</v>
      </c>
      <c r="X18" s="25">
        <f t="shared" si="3"/>
        <v>0</v>
      </c>
      <c r="Y18" s="25">
        <f t="shared" si="3"/>
        <v>0</v>
      </c>
      <c r="Z18" s="26">
        <f t="shared" si="3"/>
        <v>0</v>
      </c>
      <c r="AA18" s="27">
        <f>SUM(V18:Z18)</f>
        <v>0</v>
      </c>
    </row>
    <row r="19" spans="1:27" ht="15" thickBot="1" x14ac:dyDescent="0.35">
      <c r="A19" s="37">
        <v>45777</v>
      </c>
      <c r="B19" s="2" t="s">
        <v>44</v>
      </c>
      <c r="C19" s="2" t="s">
        <v>46</v>
      </c>
      <c r="D19" s="2" t="s">
        <v>47</v>
      </c>
      <c r="E19" s="2" t="s">
        <v>43</v>
      </c>
      <c r="F19" s="2" t="s">
        <v>54</v>
      </c>
      <c r="G19" s="2" t="s">
        <v>15</v>
      </c>
      <c r="H19" s="2" t="s">
        <v>49</v>
      </c>
      <c r="L19" s="2">
        <v>0.5</v>
      </c>
      <c r="N19" s="2">
        <v>277.7</v>
      </c>
      <c r="O19" s="2" t="s">
        <v>50</v>
      </c>
      <c r="R19" s="2" t="s">
        <v>50</v>
      </c>
      <c r="S19" s="33"/>
      <c r="U19" s="28" t="s">
        <v>37</v>
      </c>
      <c r="V19" s="29">
        <v>0</v>
      </c>
      <c r="W19" s="30">
        <v>0</v>
      </c>
      <c r="X19" s="30">
        <v>0</v>
      </c>
      <c r="Y19" s="31">
        <v>0</v>
      </c>
      <c r="Z19" s="32">
        <v>0</v>
      </c>
      <c r="AA19" s="27">
        <f>SUM(V19:Z19)</f>
        <v>0</v>
      </c>
    </row>
    <row r="20" spans="1:27" x14ac:dyDescent="0.3">
      <c r="A20" s="37">
        <v>45779</v>
      </c>
      <c r="B20" s="2" t="s">
        <v>44</v>
      </c>
      <c r="C20" s="2" t="s">
        <v>46</v>
      </c>
      <c r="D20" s="2" t="s">
        <v>47</v>
      </c>
      <c r="E20" s="2" t="s">
        <v>43</v>
      </c>
      <c r="F20" s="2" t="s">
        <v>54</v>
      </c>
      <c r="G20" s="2" t="s">
        <v>35</v>
      </c>
      <c r="H20" s="2" t="s">
        <v>49</v>
      </c>
      <c r="L20" s="2">
        <v>6</v>
      </c>
      <c r="N20" s="2">
        <v>277.7</v>
      </c>
      <c r="O20" s="2" t="s">
        <v>50</v>
      </c>
      <c r="R20" s="2" t="s">
        <v>50</v>
      </c>
      <c r="U20" s="34" t="s">
        <v>24</v>
      </c>
      <c r="V20" s="2">
        <f t="shared" ref="V20:Z20" si="4">SUM(V18:V19)</f>
        <v>0</v>
      </c>
      <c r="W20" s="2">
        <f t="shared" si="4"/>
        <v>0</v>
      </c>
      <c r="X20" s="2">
        <f t="shared" si="4"/>
        <v>0</v>
      </c>
      <c r="Y20" s="2">
        <f t="shared" si="4"/>
        <v>0</v>
      </c>
      <c r="Z20" s="2">
        <f t="shared" si="4"/>
        <v>0</v>
      </c>
      <c r="AA20" s="27">
        <f>SUM(V18:Z19)</f>
        <v>0</v>
      </c>
    </row>
    <row r="21" spans="1:27" x14ac:dyDescent="0.3">
      <c r="A21" s="37">
        <v>45779</v>
      </c>
      <c r="B21" s="2" t="s">
        <v>44</v>
      </c>
      <c r="C21" s="2" t="s">
        <v>46</v>
      </c>
      <c r="D21" s="2" t="s">
        <v>47</v>
      </c>
      <c r="E21" s="2" t="s">
        <v>43</v>
      </c>
      <c r="F21" s="2" t="s">
        <v>54</v>
      </c>
      <c r="G21" s="2" t="s">
        <v>15</v>
      </c>
      <c r="H21" s="2" t="s">
        <v>49</v>
      </c>
      <c r="L21" s="2">
        <v>7</v>
      </c>
      <c r="N21" s="2">
        <v>277.7</v>
      </c>
      <c r="O21" s="2" t="s">
        <v>50</v>
      </c>
      <c r="R21" s="2" t="s">
        <v>50</v>
      </c>
      <c r="U21" s="2" t="s">
        <v>40</v>
      </c>
    </row>
    <row r="22" spans="1:27" x14ac:dyDescent="0.3">
      <c r="A22" s="37">
        <v>45782</v>
      </c>
      <c r="B22" s="2" t="s">
        <v>44</v>
      </c>
      <c r="C22" s="2" t="s">
        <v>46</v>
      </c>
      <c r="D22" s="2" t="s">
        <v>47</v>
      </c>
      <c r="E22" s="2" t="s">
        <v>43</v>
      </c>
      <c r="F22" s="2" t="s">
        <v>54</v>
      </c>
      <c r="G22" s="2" t="s">
        <v>15</v>
      </c>
      <c r="H22" s="2" t="s">
        <v>49</v>
      </c>
      <c r="L22" s="2">
        <v>0.5</v>
      </c>
      <c r="N22" s="2">
        <v>277.7</v>
      </c>
      <c r="O22" s="2" t="s">
        <v>50</v>
      </c>
      <c r="R22" s="2" t="s">
        <v>50</v>
      </c>
    </row>
    <row r="23" spans="1:27" x14ac:dyDescent="0.3">
      <c r="A23" s="37">
        <v>45784</v>
      </c>
      <c r="B23" s="2" t="s">
        <v>44</v>
      </c>
      <c r="C23" s="2" t="s">
        <v>46</v>
      </c>
      <c r="D23" s="2" t="s">
        <v>47</v>
      </c>
      <c r="E23" s="2" t="s">
        <v>43</v>
      </c>
      <c r="F23" s="2" t="s">
        <v>54</v>
      </c>
      <c r="G23" s="2" t="s">
        <v>15</v>
      </c>
      <c r="H23" s="2" t="s">
        <v>49</v>
      </c>
      <c r="L23" s="2">
        <v>0.1</v>
      </c>
      <c r="N23" s="2">
        <v>277.7</v>
      </c>
      <c r="O23" s="2" t="s">
        <v>50</v>
      </c>
      <c r="R23" s="2" t="s">
        <v>50</v>
      </c>
      <c r="U23" s="2" t="s">
        <v>26</v>
      </c>
    </row>
    <row r="24" spans="1:27" x14ac:dyDescent="0.3">
      <c r="A24" s="37">
        <v>45784</v>
      </c>
      <c r="B24" s="2" t="s">
        <v>44</v>
      </c>
      <c r="C24" s="2" t="s">
        <v>46</v>
      </c>
      <c r="D24" s="2" t="s">
        <v>47</v>
      </c>
      <c r="E24" s="2" t="s">
        <v>43</v>
      </c>
      <c r="F24" s="2" t="s">
        <v>54</v>
      </c>
      <c r="G24" s="2" t="s">
        <v>15</v>
      </c>
      <c r="H24" s="2" t="s">
        <v>49</v>
      </c>
      <c r="L24" s="2">
        <v>0.5</v>
      </c>
      <c r="N24" s="2">
        <v>277.7</v>
      </c>
      <c r="O24" s="2" t="s">
        <v>50</v>
      </c>
      <c r="R24" s="2" t="s">
        <v>50</v>
      </c>
    </row>
    <row r="25" spans="1:27" x14ac:dyDescent="0.3">
      <c r="A25" s="37">
        <v>45784</v>
      </c>
      <c r="B25" s="2" t="s">
        <v>44</v>
      </c>
      <c r="C25" s="2" t="s">
        <v>46</v>
      </c>
      <c r="D25" s="2" t="s">
        <v>47</v>
      </c>
      <c r="E25" s="2" t="s">
        <v>43</v>
      </c>
      <c r="F25" s="2" t="s">
        <v>54</v>
      </c>
      <c r="G25" s="2" t="s">
        <v>35</v>
      </c>
      <c r="H25" s="2" t="s">
        <v>49</v>
      </c>
      <c r="L25" s="2">
        <v>5</v>
      </c>
      <c r="N25" s="2">
        <v>277.7</v>
      </c>
      <c r="O25" s="2" t="s">
        <v>50</v>
      </c>
      <c r="R25" s="2" t="s">
        <v>50</v>
      </c>
    </row>
    <row r="26" spans="1:27" x14ac:dyDescent="0.3">
      <c r="A26" s="37">
        <v>45786</v>
      </c>
      <c r="B26" s="2" t="s">
        <v>44</v>
      </c>
      <c r="C26" s="2" t="s">
        <v>46</v>
      </c>
      <c r="D26" s="2" t="s">
        <v>47</v>
      </c>
      <c r="E26" s="2" t="s">
        <v>43</v>
      </c>
      <c r="F26" s="2" t="s">
        <v>54</v>
      </c>
      <c r="G26" s="2" t="s">
        <v>15</v>
      </c>
      <c r="H26" s="2" t="s">
        <v>49</v>
      </c>
      <c r="L26" s="2">
        <v>0.5</v>
      </c>
      <c r="N26" s="2">
        <v>277.7</v>
      </c>
      <c r="O26" s="2" t="s">
        <v>50</v>
      </c>
      <c r="R26" s="2" t="s">
        <v>50</v>
      </c>
    </row>
    <row r="27" spans="1:27" x14ac:dyDescent="0.3">
      <c r="A27" s="37">
        <v>45786</v>
      </c>
      <c r="B27" s="2" t="s">
        <v>44</v>
      </c>
      <c r="C27" s="2" t="s">
        <v>46</v>
      </c>
      <c r="D27" s="2" t="s">
        <v>47</v>
      </c>
      <c r="E27" s="2" t="s">
        <v>43</v>
      </c>
      <c r="F27" s="2" t="s">
        <v>54</v>
      </c>
      <c r="G27" s="2" t="s">
        <v>15</v>
      </c>
      <c r="H27" s="2" t="s">
        <v>49</v>
      </c>
      <c r="L27" s="2">
        <v>1</v>
      </c>
      <c r="N27" s="2">
        <v>277.7</v>
      </c>
      <c r="O27" s="2" t="s">
        <v>50</v>
      </c>
      <c r="R27" s="2" t="s">
        <v>50</v>
      </c>
    </row>
    <row r="28" spans="1:27" x14ac:dyDescent="0.3">
      <c r="A28" s="37">
        <v>45789</v>
      </c>
      <c r="B28" s="2" t="s">
        <v>44</v>
      </c>
      <c r="C28" s="2" t="s">
        <v>46</v>
      </c>
      <c r="D28" s="2" t="s">
        <v>47</v>
      </c>
      <c r="E28" s="2" t="s">
        <v>43</v>
      </c>
      <c r="F28" s="2" t="s">
        <v>54</v>
      </c>
      <c r="G28" s="2" t="s">
        <v>15</v>
      </c>
      <c r="H28" s="2" t="s">
        <v>49</v>
      </c>
      <c r="L28" s="2">
        <v>0.1</v>
      </c>
      <c r="N28" s="2">
        <v>277.7</v>
      </c>
      <c r="O28" s="2" t="s">
        <v>50</v>
      </c>
      <c r="R28" s="2" t="s">
        <v>50</v>
      </c>
    </row>
    <row r="29" spans="1:27" x14ac:dyDescent="0.3">
      <c r="A29" s="37">
        <v>45789</v>
      </c>
      <c r="B29" s="2" t="s">
        <v>44</v>
      </c>
      <c r="C29" s="2" t="s">
        <v>46</v>
      </c>
      <c r="D29" s="2" t="s">
        <v>47</v>
      </c>
      <c r="E29" s="2" t="s">
        <v>43</v>
      </c>
      <c r="F29" s="2" t="s">
        <v>54</v>
      </c>
      <c r="G29" s="2" t="s">
        <v>15</v>
      </c>
      <c r="H29" s="2" t="s">
        <v>49</v>
      </c>
      <c r="L29" s="2">
        <v>0.8</v>
      </c>
      <c r="N29" s="2">
        <v>277.7</v>
      </c>
      <c r="O29" s="2" t="s">
        <v>50</v>
      </c>
      <c r="R29" s="2" t="s">
        <v>50</v>
      </c>
    </row>
    <row r="30" spans="1:27" x14ac:dyDescent="0.3">
      <c r="A30" s="37">
        <v>45789</v>
      </c>
      <c r="B30" s="2" t="s">
        <v>44</v>
      </c>
      <c r="C30" s="2" t="s">
        <v>46</v>
      </c>
      <c r="D30" s="2" t="s">
        <v>47</v>
      </c>
      <c r="E30" s="2" t="s">
        <v>43</v>
      </c>
      <c r="F30" s="2" t="s">
        <v>54</v>
      </c>
      <c r="G30" s="2" t="s">
        <v>15</v>
      </c>
      <c r="H30" s="2" t="s">
        <v>49</v>
      </c>
      <c r="L30" s="2">
        <v>1.2</v>
      </c>
      <c r="N30" s="2">
        <v>277.7</v>
      </c>
      <c r="O30" s="2" t="s">
        <v>50</v>
      </c>
      <c r="R30" s="2" t="s">
        <v>50</v>
      </c>
    </row>
    <row r="31" spans="1:27" x14ac:dyDescent="0.3">
      <c r="A31" s="37">
        <v>45789</v>
      </c>
      <c r="B31" s="2" t="s">
        <v>44</v>
      </c>
      <c r="C31" s="2" t="s">
        <v>46</v>
      </c>
      <c r="D31" s="2" t="s">
        <v>47</v>
      </c>
      <c r="E31" s="2" t="s">
        <v>43</v>
      </c>
      <c r="F31" s="2" t="s">
        <v>54</v>
      </c>
      <c r="G31" s="2" t="s">
        <v>15</v>
      </c>
      <c r="H31" s="2" t="s">
        <v>49</v>
      </c>
      <c r="L31" s="2">
        <v>1.5</v>
      </c>
      <c r="N31" s="2">
        <v>277.7</v>
      </c>
      <c r="O31" s="2" t="s">
        <v>50</v>
      </c>
      <c r="R31" s="2" t="s">
        <v>50</v>
      </c>
    </row>
    <row r="32" spans="1:27" x14ac:dyDescent="0.3">
      <c r="A32" s="37">
        <v>45789</v>
      </c>
      <c r="B32" s="2" t="s">
        <v>44</v>
      </c>
      <c r="C32" s="2" t="s">
        <v>46</v>
      </c>
      <c r="D32" s="2" t="s">
        <v>47</v>
      </c>
      <c r="E32" s="2" t="s">
        <v>43</v>
      </c>
      <c r="F32" s="2" t="s">
        <v>54</v>
      </c>
      <c r="G32" s="2" t="s">
        <v>15</v>
      </c>
      <c r="H32" s="2" t="s">
        <v>49</v>
      </c>
      <c r="L32" s="2">
        <v>0.8</v>
      </c>
      <c r="N32" s="2">
        <v>277.7</v>
      </c>
      <c r="O32" s="2" t="s">
        <v>50</v>
      </c>
      <c r="R32" s="2" t="s">
        <v>50</v>
      </c>
    </row>
    <row r="33" spans="1:18" x14ac:dyDescent="0.3">
      <c r="A33" s="37">
        <v>45789</v>
      </c>
      <c r="B33" s="2" t="s">
        <v>44</v>
      </c>
      <c r="C33" s="2" t="s">
        <v>46</v>
      </c>
      <c r="D33" s="2" t="s">
        <v>47</v>
      </c>
      <c r="E33" s="2" t="s">
        <v>43</v>
      </c>
      <c r="F33" s="2" t="s">
        <v>54</v>
      </c>
      <c r="G33" s="2" t="s">
        <v>15</v>
      </c>
      <c r="H33" s="2" t="s">
        <v>49</v>
      </c>
      <c r="L33" s="2">
        <v>1.3</v>
      </c>
      <c r="N33" s="2">
        <v>277.7</v>
      </c>
      <c r="O33" s="2" t="s">
        <v>50</v>
      </c>
      <c r="R33" s="2" t="s">
        <v>50</v>
      </c>
    </row>
    <row r="34" spans="1:18" x14ac:dyDescent="0.3">
      <c r="A34" s="37">
        <v>45789</v>
      </c>
      <c r="B34" s="2" t="s">
        <v>44</v>
      </c>
      <c r="C34" s="2" t="s">
        <v>46</v>
      </c>
      <c r="D34" s="2" t="s">
        <v>47</v>
      </c>
      <c r="E34" s="2" t="s">
        <v>43</v>
      </c>
      <c r="F34" s="2" t="s">
        <v>54</v>
      </c>
      <c r="G34" s="2" t="s">
        <v>15</v>
      </c>
      <c r="H34" s="2" t="s">
        <v>49</v>
      </c>
      <c r="L34" s="2">
        <v>1.5</v>
      </c>
      <c r="N34" s="2">
        <v>277.7</v>
      </c>
      <c r="O34" s="2" t="s">
        <v>50</v>
      </c>
      <c r="R34" s="2" t="s">
        <v>50</v>
      </c>
    </row>
    <row r="35" spans="1:18" x14ac:dyDescent="0.3">
      <c r="A35" s="37">
        <v>45791</v>
      </c>
      <c r="B35" s="2" t="s">
        <v>44</v>
      </c>
      <c r="C35" s="2" t="s">
        <v>46</v>
      </c>
      <c r="D35" s="2" t="s">
        <v>47</v>
      </c>
      <c r="E35" s="2" t="s">
        <v>43</v>
      </c>
      <c r="F35" s="2" t="s">
        <v>54</v>
      </c>
      <c r="G35" s="2" t="s">
        <v>15</v>
      </c>
      <c r="H35" s="2" t="s">
        <v>49</v>
      </c>
      <c r="L35" s="2">
        <v>0.2</v>
      </c>
      <c r="N35" s="2">
        <v>277.7</v>
      </c>
      <c r="O35" s="2" t="s">
        <v>50</v>
      </c>
      <c r="R35" s="2" t="s">
        <v>50</v>
      </c>
    </row>
    <row r="36" spans="1:18" x14ac:dyDescent="0.3">
      <c r="A36" s="37">
        <v>45793</v>
      </c>
      <c r="B36" s="2" t="s">
        <v>44</v>
      </c>
      <c r="C36" s="2" t="s">
        <v>46</v>
      </c>
      <c r="D36" s="2" t="s">
        <v>47</v>
      </c>
      <c r="E36" s="2" t="s">
        <v>43</v>
      </c>
      <c r="F36" s="2" t="s">
        <v>54</v>
      </c>
      <c r="G36" s="2" t="s">
        <v>15</v>
      </c>
      <c r="H36" s="2" t="s">
        <v>49</v>
      </c>
      <c r="L36" s="2">
        <v>0.2</v>
      </c>
      <c r="N36" s="2">
        <v>277.7</v>
      </c>
      <c r="O36" s="2" t="s">
        <v>50</v>
      </c>
      <c r="R36" s="2" t="s">
        <v>50</v>
      </c>
    </row>
    <row r="37" spans="1:18" x14ac:dyDescent="0.3">
      <c r="A37" s="37">
        <v>45793</v>
      </c>
      <c r="B37" s="2" t="s">
        <v>44</v>
      </c>
      <c r="C37" s="2" t="s">
        <v>46</v>
      </c>
      <c r="D37" s="2" t="s">
        <v>47</v>
      </c>
      <c r="E37" s="2" t="s">
        <v>43</v>
      </c>
      <c r="F37" s="2" t="s">
        <v>54</v>
      </c>
      <c r="G37" s="2" t="s">
        <v>35</v>
      </c>
      <c r="H37" s="2" t="s">
        <v>49</v>
      </c>
      <c r="L37" s="2">
        <v>3</v>
      </c>
      <c r="N37" s="2">
        <v>277.7</v>
      </c>
      <c r="O37" s="2" t="s">
        <v>50</v>
      </c>
      <c r="R37" s="2" t="s">
        <v>50</v>
      </c>
    </row>
    <row r="38" spans="1:18" x14ac:dyDescent="0.3">
      <c r="A38" s="37">
        <v>45793</v>
      </c>
      <c r="B38" s="2" t="s">
        <v>44</v>
      </c>
      <c r="C38" s="2" t="s">
        <v>46</v>
      </c>
      <c r="D38" s="2" t="s">
        <v>47</v>
      </c>
      <c r="E38" s="2" t="s">
        <v>43</v>
      </c>
      <c r="F38" s="2" t="s">
        <v>54</v>
      </c>
      <c r="G38" s="2" t="s">
        <v>15</v>
      </c>
      <c r="H38" s="2" t="s">
        <v>49</v>
      </c>
      <c r="L38" s="2">
        <v>1</v>
      </c>
      <c r="N38" s="2">
        <v>277.7</v>
      </c>
      <c r="O38" s="2" t="s">
        <v>50</v>
      </c>
      <c r="R38" s="2" t="s">
        <v>50</v>
      </c>
    </row>
    <row r="39" spans="1:18" x14ac:dyDescent="0.3">
      <c r="A39" s="37">
        <v>45797</v>
      </c>
      <c r="B39" s="2" t="s">
        <v>44</v>
      </c>
      <c r="C39" s="2" t="s">
        <v>46</v>
      </c>
      <c r="D39" s="2" t="s">
        <v>47</v>
      </c>
      <c r="E39" s="2" t="s">
        <v>43</v>
      </c>
      <c r="F39" s="2" t="s">
        <v>54</v>
      </c>
      <c r="G39" s="2" t="s">
        <v>35</v>
      </c>
      <c r="H39" s="2" t="s">
        <v>49</v>
      </c>
      <c r="L39" s="2">
        <v>3</v>
      </c>
      <c r="N39" s="2">
        <v>277.7</v>
      </c>
      <c r="O39" s="2" t="s">
        <v>50</v>
      </c>
      <c r="R39" s="2" t="s">
        <v>50</v>
      </c>
    </row>
    <row r="40" spans="1:18" x14ac:dyDescent="0.3">
      <c r="A40" s="37">
        <v>45797</v>
      </c>
      <c r="B40" s="2" t="s">
        <v>44</v>
      </c>
      <c r="C40" s="2" t="s">
        <v>46</v>
      </c>
      <c r="D40" s="2" t="s">
        <v>47</v>
      </c>
      <c r="E40" s="2" t="s">
        <v>43</v>
      </c>
      <c r="F40" s="2" t="s">
        <v>54</v>
      </c>
      <c r="G40" s="2" t="s">
        <v>15</v>
      </c>
      <c r="H40" s="2" t="s">
        <v>49</v>
      </c>
      <c r="L40" s="2">
        <v>1</v>
      </c>
      <c r="N40" s="2">
        <v>277.7</v>
      </c>
      <c r="O40" s="2" t="s">
        <v>50</v>
      </c>
      <c r="R40" s="2" t="s">
        <v>50</v>
      </c>
    </row>
  </sheetData>
  <mergeCells count="3">
    <mergeCell ref="A1:O1"/>
    <mergeCell ref="V2:X2"/>
    <mergeCell ref="V16:X1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ESMERALDA - Earnest</vt:lpstr>
      <vt:lpstr>ESMERALDA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2024-07-16T19:18:23Z</cp:lastPrinted>
  <dcterms:created xsi:type="dcterms:W3CDTF">2023-10-12T00:15:55Z</dcterms:created>
  <dcterms:modified xsi:type="dcterms:W3CDTF">2025-07-10T21:24:20Z</dcterms:modified>
  <cp:category/>
</cp:coreProperties>
</file>