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S:\Legal Server\Davis Reports\Quarterly Davis Reports\FY24 Q4 -- Fourth Quarterly 04-01-24 to 06-30-24\"/>
    </mc:Choice>
  </mc:AlternateContent>
  <xr:revisionPtr revIDLastSave="0" documentId="13_ncr:1_{5ED02EA7-77F6-4CFA-8D81-043D0193EE0D}" xr6:coauthVersionLast="47" xr6:coauthVersionMax="47" xr10:uidLastSave="{00000000-0000-0000-0000-000000000000}"/>
  <bookViews>
    <workbookView xWindow="3225" yWindow="720" windowWidth="19635" windowHeight="14775" xr2:uid="{00000000-000D-0000-FFFF-FFFF00000000}"/>
  </bookViews>
  <sheets>
    <sheet name="ESMERALDA - Earne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2" i="1" l="1"/>
  <c r="Y12" i="1"/>
  <c r="Z12" i="1"/>
  <c r="AA12" i="1"/>
  <c r="W12" i="1"/>
  <c r="AB12" i="1" s="1"/>
  <c r="X19" i="1"/>
  <c r="Y19" i="1"/>
  <c r="AB5" i="1"/>
  <c r="AB6" i="1"/>
  <c r="AB7" i="1"/>
  <c r="AB8" i="1"/>
  <c r="AB9" i="1"/>
  <c r="AB10" i="1"/>
  <c r="AB11" i="1"/>
  <c r="X13" i="1"/>
  <c r="Y13" i="1"/>
  <c r="Z13" i="1"/>
  <c r="AA13" i="1"/>
  <c r="X16" i="1"/>
  <c r="Y16" i="1"/>
  <c r="Z16" i="1"/>
  <c r="AA16" i="1"/>
  <c r="X4" i="1"/>
  <c r="Y4" i="1"/>
  <c r="Z4" i="1"/>
  <c r="AA4" i="1"/>
  <c r="X5" i="1"/>
  <c r="Y5" i="1"/>
  <c r="Z5" i="1"/>
  <c r="AA5" i="1"/>
  <c r="X6" i="1"/>
  <c r="Y6" i="1"/>
  <c r="Z6" i="1"/>
  <c r="AA6" i="1"/>
  <c r="X7" i="1"/>
  <c r="Y7" i="1"/>
  <c r="Z7" i="1"/>
  <c r="AA7" i="1"/>
  <c r="X8" i="1"/>
  <c r="Y8" i="1"/>
  <c r="Z8" i="1"/>
  <c r="AA8" i="1"/>
  <c r="X9" i="1"/>
  <c r="Y9" i="1"/>
  <c r="Z9" i="1"/>
  <c r="AA9" i="1"/>
  <c r="X10" i="1"/>
  <c r="Y10" i="1"/>
  <c r="Z10" i="1"/>
  <c r="AA10" i="1"/>
  <c r="X11" i="1"/>
  <c r="Y11" i="1"/>
  <c r="Z11" i="1"/>
  <c r="AA11" i="1"/>
  <c r="W5" i="1"/>
  <c r="W6" i="1"/>
  <c r="W7" i="1"/>
  <c r="W8" i="1"/>
  <c r="W9" i="1"/>
  <c r="W10" i="1"/>
  <c r="W11" i="1"/>
  <c r="Z17" i="1"/>
  <c r="Z19" i="1" s="1"/>
  <c r="AA17" i="1"/>
  <c r="AA19" i="1" s="1"/>
  <c r="W17" i="1"/>
  <c r="W19" i="1" s="1"/>
  <c r="W4" i="1"/>
  <c r="W16" i="1"/>
  <c r="AB18" i="1"/>
  <c r="V16" i="1"/>
  <c r="V3" i="1"/>
  <c r="AB4" i="1" l="1"/>
  <c r="AB19" i="1"/>
  <c r="W13" i="1"/>
  <c r="AB17" i="1"/>
  <c r="AB13" i="1"/>
</calcChain>
</file>

<file path=xl/sharedStrings.xml><?xml version="1.0" encoding="utf-8"?>
<sst xmlns="http://schemas.openxmlformats.org/spreadsheetml/2006/main" count="93" uniqueCount="52">
  <si>
    <t>Date of Service</t>
  </si>
  <si>
    <t>Office</t>
  </si>
  <si>
    <t>County of Dispute</t>
  </si>
  <si>
    <t>Matter/Case ID#</t>
  </si>
  <si>
    <t>Legal Problem Code</t>
  </si>
  <si>
    <t>Name</t>
  </si>
  <si>
    <t>Caseworker Name</t>
  </si>
  <si>
    <t>Activity Type</t>
  </si>
  <si>
    <t>Funding Code</t>
  </si>
  <si>
    <t>Time Spent</t>
  </si>
  <si>
    <t>Outreach Types</t>
  </si>
  <si>
    <t>Total Time For Case</t>
  </si>
  <si>
    <t>Case Disposition</t>
  </si>
  <si>
    <t>Date Closed</t>
  </si>
  <si>
    <t>Close Reason</t>
  </si>
  <si>
    <t xml:space="preserve">Cat. B Felonies (max. </t>
  </si>
  <si>
    <t>Attorney</t>
  </si>
  <si>
    <t>Investigator</t>
  </si>
  <si>
    <t>Cat. A (non-capital) felonies and cat. B felonies (max. &gt; 10 years)</t>
  </si>
  <si>
    <t>Civil</t>
  </si>
  <si>
    <t>Misdemeanor (all other &amp; appeals)</t>
  </si>
  <si>
    <t>Misdemeanor (DUI &amp; DV)</t>
  </si>
  <si>
    <t>Probation/Parole Violation</t>
  </si>
  <si>
    <t>Indigent Defense Workload</t>
  </si>
  <si>
    <t>Non-Indigent Defense Workload</t>
  </si>
  <si>
    <t>Total Time Spent</t>
  </si>
  <si>
    <t>Totals</t>
  </si>
  <si>
    <t>1 F/T Attorney, 1 F/T Legal Assistant</t>
  </si>
  <si>
    <t>Jason Earnest Law, LLC</t>
  </si>
  <si>
    <t>Full Name (Last, First)</t>
  </si>
  <si>
    <t>Case Title</t>
  </si>
  <si>
    <t>Cause Number</t>
  </si>
  <si>
    <t>Case Status</t>
  </si>
  <si>
    <t>Esmeralda</t>
  </si>
  <si>
    <t>Earnest, Jason</t>
  </si>
  <si>
    <t>County</t>
  </si>
  <si>
    <t>Open</t>
  </si>
  <si>
    <t>Staff</t>
  </si>
  <si>
    <t>23-0101211</t>
  </si>
  <si>
    <t>Appeals (Felony &amp; GM)</t>
  </si>
  <si>
    <t>Esmeralda Time: Fiscal Year 24, Quarter 4</t>
  </si>
  <si>
    <t>23-0099676</t>
  </si>
  <si>
    <t>23-0099678</t>
  </si>
  <si>
    <t>22-0005192</t>
  </si>
  <si>
    <t>Juvenile (delinquency, supervision, &amp; appeals)</t>
  </si>
  <si>
    <t>Juvenile (probation/parole violations)</t>
  </si>
  <si>
    <t>Travel (Attorney)</t>
  </si>
  <si>
    <t>Expert</t>
  </si>
  <si>
    <t>Private Workload *</t>
  </si>
  <si>
    <t xml:space="preserve">* Esmeralda - Law Office of Jason Earnest. </t>
  </si>
  <si>
    <t>No private case work reported.</t>
  </si>
  <si>
    <t>Specialty Court/Arraignments/48 Hour Hearings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</si>
</sst>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20"/>
      <name val="Calibri"/>
      <family val="2"/>
    </font>
    <font>
      <b/>
      <sz val="11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41">
    <xf numFmtId="0" fontId="0" fillId="0" borderId="0" xfId="0"/>
    <xf numFmtId="164" fontId="5" fillId="0" borderId="0" xfId="0" applyNumberFormat="1" applyFont="1" applyAlignment="1">
      <alignment horizontal="center"/>
    </xf>
    <xf numFmtId="164" fontId="4" fillId="0" borderId="0" xfId="0" applyNumberFormat="1" applyFont="1"/>
    <xf numFmtId="164" fontId="6" fillId="0" borderId="0" xfId="0" applyNumberFormat="1" applyFont="1" applyAlignment="1">
      <alignment horizontal="center"/>
    </xf>
    <xf numFmtId="164" fontId="4" fillId="0" borderId="1" xfId="0" applyNumberFormat="1" applyFont="1" applyBorder="1" applyAlignment="1">
      <alignment wrapText="1"/>
    </xf>
    <xf numFmtId="164" fontId="4" fillId="0" borderId="0" xfId="0" applyNumberFormat="1" applyFont="1" applyAlignment="1">
      <alignment wrapText="1"/>
    </xf>
    <xf numFmtId="164" fontId="6" fillId="0" borderId="6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/>
    <xf numFmtId="164" fontId="4" fillId="0" borderId="14" xfId="0" applyNumberFormat="1" applyFont="1" applyBorder="1"/>
    <xf numFmtId="164" fontId="4" fillId="0" borderId="15" xfId="0" applyNumberFormat="1" applyFont="1" applyBorder="1"/>
    <xf numFmtId="164" fontId="4" fillId="0" borderId="16" xfId="0" applyNumberFormat="1" applyFont="1" applyBorder="1"/>
    <xf numFmtId="164" fontId="6" fillId="0" borderId="4" xfId="0" applyNumberFormat="1" applyFont="1" applyBorder="1"/>
    <xf numFmtId="164" fontId="4" fillId="0" borderId="17" xfId="0" applyNumberFormat="1" applyFont="1" applyBorder="1"/>
    <xf numFmtId="164" fontId="4" fillId="0" borderId="18" xfId="0" applyNumberFormat="1" applyFont="1" applyBorder="1"/>
    <xf numFmtId="164" fontId="4" fillId="0" borderId="22" xfId="0" applyNumberFormat="1" applyFont="1" applyBorder="1"/>
    <xf numFmtId="164" fontId="4" fillId="0" borderId="10" xfId="0" applyNumberFormat="1" applyFont="1" applyBorder="1"/>
    <xf numFmtId="164" fontId="4" fillId="0" borderId="11" xfId="0" applyNumberFormat="1" applyFont="1" applyBorder="1"/>
    <xf numFmtId="164" fontId="4" fillId="0" borderId="12" xfId="0" applyNumberFormat="1" applyFont="1" applyBorder="1"/>
    <xf numFmtId="164" fontId="1" fillId="0" borderId="7" xfId="0" applyNumberFormat="1" applyFont="1" applyBorder="1"/>
    <xf numFmtId="164" fontId="4" fillId="0" borderId="7" xfId="0" applyNumberFormat="1" applyFont="1" applyBorder="1"/>
    <xf numFmtId="164" fontId="1" fillId="0" borderId="0" xfId="0" applyNumberFormat="1" applyFont="1"/>
    <xf numFmtId="164" fontId="3" fillId="2" borderId="13" xfId="1" applyNumberFormat="1" applyFont="1" applyBorder="1"/>
    <xf numFmtId="164" fontId="3" fillId="2" borderId="14" xfId="1" applyNumberFormat="1" applyFont="1" applyBorder="1"/>
    <xf numFmtId="164" fontId="3" fillId="2" borderId="20" xfId="1" applyNumberFormat="1" applyFont="1" applyBorder="1"/>
    <xf numFmtId="164" fontId="3" fillId="2" borderId="15" xfId="1" applyNumberFormat="1" applyFont="1" applyBorder="1"/>
    <xf numFmtId="164" fontId="3" fillId="2" borderId="16" xfId="1" applyNumberFormat="1" applyFont="1" applyBorder="1"/>
    <xf numFmtId="164" fontId="3" fillId="0" borderId="8" xfId="1" applyNumberFormat="1" applyFont="1" applyFill="1" applyBorder="1"/>
    <xf numFmtId="164" fontId="3" fillId="2" borderId="9" xfId="1" applyNumberFormat="1" applyFont="1" applyBorder="1"/>
    <xf numFmtId="164" fontId="3" fillId="2" borderId="10" xfId="1" applyNumberFormat="1" applyFont="1" applyBorder="1" applyAlignment="1">
      <alignment horizontal="right"/>
    </xf>
    <xf numFmtId="164" fontId="3" fillId="2" borderId="21" xfId="1" applyNumberFormat="1" applyFont="1" applyBorder="1" applyAlignment="1">
      <alignment horizontal="right"/>
    </xf>
    <xf numFmtId="164" fontId="3" fillId="2" borderId="11" xfId="1" applyNumberFormat="1" applyFont="1" applyBorder="1"/>
    <xf numFmtId="164" fontId="3" fillId="2" borderId="12" xfId="1" applyNumberFormat="1" applyFont="1" applyBorder="1"/>
    <xf numFmtId="164" fontId="7" fillId="0" borderId="0" xfId="0" applyNumberFormat="1" applyFont="1" applyAlignment="1">
      <alignment vertical="top" wrapText="1"/>
    </xf>
    <xf numFmtId="164" fontId="6" fillId="0" borderId="7" xfId="0" applyNumberFormat="1" applyFont="1" applyBorder="1"/>
    <xf numFmtId="164" fontId="6" fillId="0" borderId="19" xfId="0" applyNumberFormat="1" applyFont="1" applyBorder="1" applyAlignment="1">
      <alignment horizontal="center" vertical="center" wrapText="1"/>
    </xf>
    <xf numFmtId="0" fontId="1" fillId="0" borderId="4" xfId="0" applyFont="1" applyBorder="1"/>
    <xf numFmtId="164" fontId="5" fillId="0" borderId="0" xfId="0" applyNumberFormat="1" applyFont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</cellXfs>
  <cellStyles count="2">
    <cellStyle name="Neutral" xfId="1" builtinId="2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2"/>
  <sheetViews>
    <sheetView tabSelected="1" topLeftCell="U1" workbookViewId="0">
      <selection activeCell="AD18" sqref="AD18"/>
    </sheetView>
  </sheetViews>
  <sheetFormatPr defaultColWidth="8.85546875" defaultRowHeight="15" x14ac:dyDescent="0.25"/>
  <cols>
    <col min="1" max="1" width="10.5703125" style="2" customWidth="1"/>
    <col min="2" max="21" width="8.85546875" style="2"/>
    <col min="22" max="22" width="59.140625" style="2" bestFit="1" customWidth="1"/>
    <col min="23" max="27" width="12.42578125" style="2" customWidth="1"/>
    <col min="28" max="16384" width="8.85546875" style="2"/>
  </cols>
  <sheetData>
    <row r="1" spans="1:28" ht="25.15" customHeight="1" x14ac:dyDescent="0.4">
      <c r="A1" s="38" t="s">
        <v>40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1"/>
      <c r="Q1" s="1"/>
      <c r="R1" s="1"/>
      <c r="S1" s="1"/>
      <c r="T1" s="1"/>
    </row>
    <row r="2" spans="1:28" ht="15.75" thickBot="1" x14ac:dyDescent="0.3">
      <c r="W2" s="39" t="s">
        <v>23</v>
      </c>
      <c r="X2" s="40"/>
      <c r="Y2" s="40"/>
      <c r="Z2" s="3"/>
    </row>
    <row r="3" spans="1:28" ht="60.75" customHeight="1" thickBot="1" x14ac:dyDescent="0.3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  <c r="P3" s="5" t="s">
        <v>29</v>
      </c>
      <c r="Q3" s="5" t="s">
        <v>30</v>
      </c>
      <c r="R3" s="5" t="s">
        <v>31</v>
      </c>
      <c r="S3" s="5" t="s">
        <v>32</v>
      </c>
      <c r="T3" s="5"/>
      <c r="V3" s="6" t="str">
        <f>B4</f>
        <v>Jason Earnest Law, LLC</v>
      </c>
      <c r="W3" s="7" t="s">
        <v>16</v>
      </c>
      <c r="X3" s="7" t="s">
        <v>46</v>
      </c>
      <c r="Y3" s="7" t="s">
        <v>17</v>
      </c>
      <c r="Z3" s="7" t="s">
        <v>47</v>
      </c>
      <c r="AA3" s="7" t="s">
        <v>37</v>
      </c>
      <c r="AB3" s="8" t="s">
        <v>26</v>
      </c>
    </row>
    <row r="4" spans="1:28" x14ac:dyDescent="0.25">
      <c r="A4" s="2">
        <v>45385</v>
      </c>
      <c r="B4" s="2" t="s">
        <v>28</v>
      </c>
      <c r="C4" s="2" t="s">
        <v>33</v>
      </c>
      <c r="D4" s="2" t="s">
        <v>38</v>
      </c>
      <c r="E4" s="2" t="s">
        <v>20</v>
      </c>
      <c r="G4" s="2" t="s">
        <v>34</v>
      </c>
      <c r="H4" s="2" t="s">
        <v>16</v>
      </c>
      <c r="I4" s="2" t="s">
        <v>35</v>
      </c>
      <c r="J4" s="2">
        <v>1.5</v>
      </c>
      <c r="L4" s="2">
        <v>9.4</v>
      </c>
      <c r="M4" s="2" t="s">
        <v>36</v>
      </c>
      <c r="P4" s="2" t="s">
        <v>34</v>
      </c>
      <c r="S4" s="2" t="s">
        <v>36</v>
      </c>
      <c r="V4" s="9" t="s">
        <v>39</v>
      </c>
      <c r="W4" s="10">
        <f>SUMIFS($J$4:$J$8,$E$4:$E$8,$V4,$H$4:$H$8,W$3)</f>
        <v>0</v>
      </c>
      <c r="X4" s="11">
        <f t="shared" ref="X4:AA4" si="0">SUMIFS($J$4:$J$8,$E$4:$E$8,$V4,$H$4:$H$8,X$3)</f>
        <v>0</v>
      </c>
      <c r="Y4" s="11">
        <f t="shared" si="0"/>
        <v>0</v>
      </c>
      <c r="Z4" s="11">
        <f t="shared" si="0"/>
        <v>0</v>
      </c>
      <c r="AA4" s="12">
        <f t="shared" si="0"/>
        <v>0</v>
      </c>
      <c r="AB4" s="2">
        <f>SUM(W4:AA4)</f>
        <v>0</v>
      </c>
    </row>
    <row r="5" spans="1:28" x14ac:dyDescent="0.25">
      <c r="A5" s="2">
        <v>45385</v>
      </c>
      <c r="B5" s="2" t="s">
        <v>28</v>
      </c>
      <c r="C5" s="2" t="s">
        <v>33</v>
      </c>
      <c r="D5" s="2" t="s">
        <v>38</v>
      </c>
      <c r="E5" s="2" t="s">
        <v>20</v>
      </c>
      <c r="G5" s="2" t="s">
        <v>34</v>
      </c>
      <c r="H5" s="2" t="s">
        <v>16</v>
      </c>
      <c r="I5" s="2" t="s">
        <v>35</v>
      </c>
      <c r="J5" s="2">
        <v>2</v>
      </c>
      <c r="L5" s="2">
        <v>9.4</v>
      </c>
      <c r="M5" s="2" t="s">
        <v>36</v>
      </c>
      <c r="P5" s="2" t="s">
        <v>34</v>
      </c>
      <c r="S5" s="2" t="s">
        <v>36</v>
      </c>
      <c r="V5" s="13" t="s">
        <v>18</v>
      </c>
      <c r="W5" s="14">
        <f t="shared" ref="W5:AA12" si="1">SUMIFS($J$4:$J$8,$E$4:$E$8,$V5,$H$4:$H$8,W$3)</f>
        <v>0</v>
      </c>
      <c r="X5" s="15">
        <f t="shared" si="1"/>
        <v>0</v>
      </c>
      <c r="Y5" s="15">
        <f t="shared" si="1"/>
        <v>0</v>
      </c>
      <c r="Z5" s="15">
        <f t="shared" si="1"/>
        <v>0</v>
      </c>
      <c r="AA5" s="16">
        <f t="shared" si="1"/>
        <v>0</v>
      </c>
      <c r="AB5" s="2">
        <f t="shared" ref="AB5:AB12" si="2">SUM(W5:AA5)</f>
        <v>0</v>
      </c>
    </row>
    <row r="6" spans="1:28" x14ac:dyDescent="0.25">
      <c r="A6" s="2">
        <v>45448</v>
      </c>
      <c r="B6" s="2" t="s">
        <v>28</v>
      </c>
      <c r="C6" s="2" t="s">
        <v>33</v>
      </c>
      <c r="D6" s="2" t="s">
        <v>41</v>
      </c>
      <c r="E6" s="2" t="s">
        <v>15</v>
      </c>
      <c r="G6" s="2" t="s">
        <v>34</v>
      </c>
      <c r="H6" s="2" t="s">
        <v>16</v>
      </c>
      <c r="I6" s="2" t="s">
        <v>35</v>
      </c>
      <c r="J6" s="2">
        <v>2</v>
      </c>
      <c r="L6" s="2">
        <v>6.7</v>
      </c>
      <c r="M6" s="2" t="s">
        <v>36</v>
      </c>
      <c r="P6" s="2" t="s">
        <v>34</v>
      </c>
      <c r="S6" s="2" t="s">
        <v>36</v>
      </c>
      <c r="V6" s="13" t="s">
        <v>15</v>
      </c>
      <c r="W6" s="14">
        <f t="shared" si="1"/>
        <v>6</v>
      </c>
      <c r="X6" s="15">
        <f t="shared" si="1"/>
        <v>0</v>
      </c>
      <c r="Y6" s="15">
        <f t="shared" si="1"/>
        <v>0</v>
      </c>
      <c r="Z6" s="15">
        <f t="shared" si="1"/>
        <v>0</v>
      </c>
      <c r="AA6" s="16">
        <f t="shared" si="1"/>
        <v>0</v>
      </c>
      <c r="AB6" s="2">
        <f t="shared" si="2"/>
        <v>6</v>
      </c>
    </row>
    <row r="7" spans="1:28" x14ac:dyDescent="0.25">
      <c r="A7" s="2">
        <v>45406</v>
      </c>
      <c r="B7" s="2" t="s">
        <v>28</v>
      </c>
      <c r="C7" s="2" t="s">
        <v>33</v>
      </c>
      <c r="D7" s="2" t="s">
        <v>42</v>
      </c>
      <c r="E7" s="2" t="s">
        <v>15</v>
      </c>
      <c r="G7" s="2" t="s">
        <v>34</v>
      </c>
      <c r="H7" s="2" t="s">
        <v>16</v>
      </c>
      <c r="I7" s="2" t="s">
        <v>35</v>
      </c>
      <c r="J7" s="2">
        <v>2</v>
      </c>
      <c r="L7" s="2">
        <v>4</v>
      </c>
      <c r="M7" s="2" t="s">
        <v>36</v>
      </c>
      <c r="P7" s="2" t="s">
        <v>34</v>
      </c>
      <c r="S7" s="2" t="s">
        <v>36</v>
      </c>
      <c r="V7" s="13" t="s">
        <v>20</v>
      </c>
      <c r="W7" s="14">
        <f t="shared" si="1"/>
        <v>3.5</v>
      </c>
      <c r="X7" s="15">
        <f t="shared" si="1"/>
        <v>0</v>
      </c>
      <c r="Y7" s="15">
        <f t="shared" si="1"/>
        <v>0</v>
      </c>
      <c r="Z7" s="15">
        <f t="shared" si="1"/>
        <v>0</v>
      </c>
      <c r="AA7" s="16">
        <f t="shared" si="1"/>
        <v>0</v>
      </c>
      <c r="AB7" s="2">
        <f t="shared" si="2"/>
        <v>3.5</v>
      </c>
    </row>
    <row r="8" spans="1:28" x14ac:dyDescent="0.25">
      <c r="A8" s="2">
        <v>45448</v>
      </c>
      <c r="B8" s="2" t="s">
        <v>28</v>
      </c>
      <c r="C8" s="2" t="s">
        <v>33</v>
      </c>
      <c r="D8" s="2" t="s">
        <v>43</v>
      </c>
      <c r="E8" s="2" t="s">
        <v>15</v>
      </c>
      <c r="G8" s="2" t="s">
        <v>34</v>
      </c>
      <c r="H8" s="2" t="s">
        <v>16</v>
      </c>
      <c r="I8" s="2" t="s">
        <v>35</v>
      </c>
      <c r="J8" s="2">
        <v>2</v>
      </c>
      <c r="L8" s="2">
        <v>2</v>
      </c>
      <c r="M8" s="2" t="s">
        <v>36</v>
      </c>
      <c r="P8" s="2" t="s">
        <v>34</v>
      </c>
      <c r="V8" s="13" t="s">
        <v>21</v>
      </c>
      <c r="W8" s="14">
        <f t="shared" si="1"/>
        <v>0</v>
      </c>
      <c r="X8" s="15">
        <f t="shared" si="1"/>
        <v>0</v>
      </c>
      <c r="Y8" s="15">
        <f t="shared" si="1"/>
        <v>0</v>
      </c>
      <c r="Z8" s="15">
        <f t="shared" si="1"/>
        <v>0</v>
      </c>
      <c r="AA8" s="16">
        <f t="shared" si="1"/>
        <v>0</v>
      </c>
      <c r="AB8" s="2">
        <f t="shared" si="2"/>
        <v>0</v>
      </c>
    </row>
    <row r="9" spans="1:28" x14ac:dyDescent="0.25">
      <c r="V9" s="13" t="s">
        <v>44</v>
      </c>
      <c r="W9" s="14">
        <f t="shared" si="1"/>
        <v>0</v>
      </c>
      <c r="X9" s="15">
        <f t="shared" si="1"/>
        <v>0</v>
      </c>
      <c r="Y9" s="15">
        <f t="shared" si="1"/>
        <v>0</v>
      </c>
      <c r="Z9" s="15">
        <f t="shared" si="1"/>
        <v>0</v>
      </c>
      <c r="AA9" s="16">
        <f t="shared" si="1"/>
        <v>0</v>
      </c>
      <c r="AB9" s="2">
        <f t="shared" si="2"/>
        <v>0</v>
      </c>
    </row>
    <row r="10" spans="1:28" x14ac:dyDescent="0.25">
      <c r="V10" s="13" t="s">
        <v>45</v>
      </c>
      <c r="W10" s="14">
        <f t="shared" si="1"/>
        <v>0</v>
      </c>
      <c r="X10" s="15">
        <f t="shared" si="1"/>
        <v>0</v>
      </c>
      <c r="Y10" s="15">
        <f t="shared" si="1"/>
        <v>0</v>
      </c>
      <c r="Z10" s="15">
        <f t="shared" si="1"/>
        <v>0</v>
      </c>
      <c r="AA10" s="16">
        <f t="shared" si="1"/>
        <v>0</v>
      </c>
      <c r="AB10" s="2">
        <f t="shared" si="2"/>
        <v>0</v>
      </c>
    </row>
    <row r="11" spans="1:28" x14ac:dyDescent="0.25">
      <c r="V11" s="13" t="s">
        <v>22</v>
      </c>
      <c r="W11" s="14">
        <f t="shared" si="1"/>
        <v>0</v>
      </c>
      <c r="X11" s="15">
        <f t="shared" si="1"/>
        <v>0</v>
      </c>
      <c r="Y11" s="15">
        <f t="shared" si="1"/>
        <v>0</v>
      </c>
      <c r="Z11" s="15">
        <f t="shared" si="1"/>
        <v>0</v>
      </c>
      <c r="AA11" s="16">
        <f t="shared" si="1"/>
        <v>0</v>
      </c>
      <c r="AB11" s="2">
        <f t="shared" si="2"/>
        <v>0</v>
      </c>
    </row>
    <row r="12" spans="1:28" ht="15.75" thickBot="1" x14ac:dyDescent="0.3">
      <c r="V12" s="37" t="s">
        <v>51</v>
      </c>
      <c r="W12" s="17">
        <f>SUMIFS($J$4:$J$8,$E$4:$E$8,"Specialty Court",$H$4:$H$8,W$3)</f>
        <v>0</v>
      </c>
      <c r="X12" s="18">
        <f t="shared" ref="X12:AA12" si="3">SUMIFS($J$4:$J$8,$E$4:$E$8,"Specialty Court",$H$4:$H$8,X$3)</f>
        <v>0</v>
      </c>
      <c r="Y12" s="18">
        <f t="shared" si="3"/>
        <v>0</v>
      </c>
      <c r="Z12" s="18">
        <f t="shared" si="3"/>
        <v>0</v>
      </c>
      <c r="AA12" s="19">
        <f t="shared" si="3"/>
        <v>0</v>
      </c>
      <c r="AB12" s="2">
        <f t="shared" si="2"/>
        <v>0</v>
      </c>
    </row>
    <row r="13" spans="1:28" ht="15" customHeight="1" x14ac:dyDescent="0.25">
      <c r="V13" s="20" t="s">
        <v>25</v>
      </c>
      <c r="W13" s="21">
        <f>SUM(W4:W12)</f>
        <v>9.5</v>
      </c>
      <c r="X13" s="21">
        <f t="shared" ref="X13:AA13" si="4">SUM(X4:X12)</f>
        <v>0</v>
      </c>
      <c r="Y13" s="21">
        <f t="shared" si="4"/>
        <v>0</v>
      </c>
      <c r="Z13" s="21">
        <f t="shared" si="4"/>
        <v>0</v>
      </c>
      <c r="AA13" s="21">
        <f t="shared" si="4"/>
        <v>0</v>
      </c>
      <c r="AB13" s="2">
        <f>SUM(W4:AA12)</f>
        <v>9.5</v>
      </c>
    </row>
    <row r="14" spans="1:28" x14ac:dyDescent="0.25">
      <c r="V14" s="22"/>
    </row>
    <row r="15" spans="1:28" ht="15.75" thickBot="1" x14ac:dyDescent="0.3">
      <c r="W15" s="39" t="s">
        <v>24</v>
      </c>
      <c r="X15" s="40"/>
      <c r="Y15" s="40"/>
    </row>
    <row r="16" spans="1:28" ht="30.75" thickBot="1" x14ac:dyDescent="0.3">
      <c r="V16" s="6" t="str">
        <f>B4</f>
        <v>Jason Earnest Law, LLC</v>
      </c>
      <c r="W16" s="36" t="str">
        <f>W3</f>
        <v>Attorney</v>
      </c>
      <c r="X16" s="36" t="str">
        <f t="shared" ref="X16:AA16" si="5">X3</f>
        <v>Travel (Attorney)</v>
      </c>
      <c r="Y16" s="36" t="str">
        <f t="shared" si="5"/>
        <v>Investigator</v>
      </c>
      <c r="Z16" s="36" t="str">
        <f t="shared" si="5"/>
        <v>Expert</v>
      </c>
      <c r="AA16" s="36" t="str">
        <f t="shared" si="5"/>
        <v>Staff</v>
      </c>
      <c r="AB16" s="3"/>
    </row>
    <row r="17" spans="1:28" x14ac:dyDescent="0.25">
      <c r="V17" s="23" t="s">
        <v>19</v>
      </c>
      <c r="W17" s="24">
        <f>SUMIFS($J$4:$J$8,$E$4:$E$8,$V17,$H$4:$H$8,W$3)</f>
        <v>0</v>
      </c>
      <c r="X17" s="25">
        <v>0</v>
      </c>
      <c r="Y17" s="25">
        <v>0</v>
      </c>
      <c r="Z17" s="26">
        <f>SUMIFS($J$4:$J$8,$E$4:$E$8,$V17,$H$4:$H$8,Z$3)</f>
        <v>0</v>
      </c>
      <c r="AA17" s="27">
        <f>SUMIFS($J$4:$J$8,$E$4:$E$8,$V17,$H$4:$H$8,AA$3)</f>
        <v>0</v>
      </c>
      <c r="AB17" s="28">
        <f>SUM(W17:AA17)</f>
        <v>0</v>
      </c>
    </row>
    <row r="18" spans="1:28" ht="15.75" thickBot="1" x14ac:dyDescent="0.3">
      <c r="V18" s="29" t="s">
        <v>48</v>
      </c>
      <c r="W18" s="30">
        <v>0</v>
      </c>
      <c r="X18" s="31">
        <v>0</v>
      </c>
      <c r="Y18" s="31">
        <v>0</v>
      </c>
      <c r="Z18" s="32">
        <v>0</v>
      </c>
      <c r="AA18" s="33">
        <v>0</v>
      </c>
      <c r="AB18" s="28">
        <f>SUM(W18:AA18)</f>
        <v>0</v>
      </c>
    </row>
    <row r="19" spans="1:28" x14ac:dyDescent="0.2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V19" s="35" t="s">
        <v>25</v>
      </c>
      <c r="W19" s="2">
        <f t="shared" ref="W19:AA19" si="6">SUM(W17:W18)</f>
        <v>0</v>
      </c>
      <c r="X19" s="2">
        <f t="shared" si="6"/>
        <v>0</v>
      </c>
      <c r="Y19" s="2">
        <f t="shared" si="6"/>
        <v>0</v>
      </c>
      <c r="Z19" s="2">
        <f t="shared" si="6"/>
        <v>0</v>
      </c>
      <c r="AA19" s="2">
        <f t="shared" si="6"/>
        <v>0</v>
      </c>
      <c r="AB19" s="28">
        <f>SUM(W17:AA18)</f>
        <v>0</v>
      </c>
    </row>
    <row r="20" spans="1:28" x14ac:dyDescent="0.25">
      <c r="V20" s="2" t="s">
        <v>49</v>
      </c>
    </row>
    <row r="21" spans="1:28" x14ac:dyDescent="0.25">
      <c r="V21" s="2" t="s">
        <v>50</v>
      </c>
    </row>
    <row r="22" spans="1:28" x14ac:dyDescent="0.25">
      <c r="V22" s="2" t="s">
        <v>27</v>
      </c>
    </row>
  </sheetData>
  <mergeCells count="3">
    <mergeCell ref="A1:O1"/>
    <mergeCell ref="W2:Y2"/>
    <mergeCell ref="W15:Y15"/>
  </mergeCells>
  <pageMargins left="0.7" right="0.7" top="0.75" bottom="0.75" header="0.3" footer="0.3"/>
  <pageSetup scale="3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ESMERALDA - Earnest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Jon</dc:creator>
  <cp:keywords/>
  <dc:description/>
  <cp:lastModifiedBy>Stanley Morrice</cp:lastModifiedBy>
  <cp:lastPrinted>2024-07-16T19:18:23Z</cp:lastPrinted>
  <dcterms:created xsi:type="dcterms:W3CDTF">2023-10-12T00:15:55Z</dcterms:created>
  <dcterms:modified xsi:type="dcterms:W3CDTF">2024-07-16T22:33:50Z</dcterms:modified>
  <cp:category/>
</cp:coreProperties>
</file>