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2--Second Quarterly 10-01-24 to 12-31-24\"/>
    </mc:Choice>
  </mc:AlternateContent>
  <xr:revisionPtr revIDLastSave="0" documentId="13_ncr:1_{61ACC212-4236-44E8-89E3-40E4E0BEE9FF}" xr6:coauthVersionLast="47" xr6:coauthVersionMax="47" xr10:uidLastSave="{00000000-0000-0000-0000-000000000000}"/>
  <bookViews>
    <workbookView xWindow="1740" yWindow="2028" windowWidth="21300" windowHeight="10932" xr2:uid="{00000000-000D-0000-FFFF-FFFF00000000}"/>
  </bookViews>
  <sheets>
    <sheet name="ESMERALDA - Earnest" sheetId="1" r:id="rId1"/>
    <sheet name="ESMERALDA - NSP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1" l="1"/>
  <c r="X17" i="1"/>
  <c r="X19" i="1" s="1"/>
  <c r="Y17" i="1"/>
  <c r="Z17" i="1"/>
  <c r="Z19" i="1" s="1"/>
  <c r="V17" i="1"/>
  <c r="V19" i="1" s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V5" i="1"/>
  <c r="V6" i="1"/>
  <c r="V7" i="1"/>
  <c r="V8" i="1"/>
  <c r="V9" i="1"/>
  <c r="V10" i="1"/>
  <c r="V11" i="1"/>
  <c r="V12" i="1"/>
  <c r="V4" i="1"/>
  <c r="W17" i="2"/>
  <c r="X17" i="2"/>
  <c r="Y17" i="2"/>
  <c r="Z17" i="2"/>
  <c r="V17" i="2"/>
  <c r="W4" i="2"/>
  <c r="X4" i="2"/>
  <c r="Y4" i="2"/>
  <c r="Z4" i="2"/>
  <c r="W5" i="2"/>
  <c r="X5" i="2"/>
  <c r="Y5" i="2"/>
  <c r="Z5" i="2"/>
  <c r="W6" i="2"/>
  <c r="X6" i="2"/>
  <c r="Y6" i="2"/>
  <c r="Z6" i="2"/>
  <c r="W7" i="2"/>
  <c r="X7" i="2"/>
  <c r="Y7" i="2"/>
  <c r="Z7" i="2"/>
  <c r="W8" i="2"/>
  <c r="X8" i="2"/>
  <c r="Y8" i="2"/>
  <c r="Z8" i="2"/>
  <c r="W9" i="2"/>
  <c r="X9" i="2"/>
  <c r="Y9" i="2"/>
  <c r="Z9" i="2"/>
  <c r="W10" i="2"/>
  <c r="X10" i="2"/>
  <c r="Y10" i="2"/>
  <c r="Z10" i="2"/>
  <c r="W11" i="2"/>
  <c r="X11" i="2"/>
  <c r="Y11" i="2"/>
  <c r="Z11" i="2"/>
  <c r="W12" i="2"/>
  <c r="X12" i="2"/>
  <c r="Y12" i="2"/>
  <c r="Z12" i="2"/>
  <c r="V5" i="2"/>
  <c r="V6" i="2"/>
  <c r="V7" i="2"/>
  <c r="V8" i="2"/>
  <c r="V9" i="2"/>
  <c r="V10" i="2"/>
  <c r="V11" i="2"/>
  <c r="V12" i="2"/>
  <c r="V4" i="2"/>
  <c r="AA18" i="2"/>
  <c r="Z19" i="2"/>
  <c r="Y19" i="2"/>
  <c r="X19" i="2"/>
  <c r="Z16" i="2"/>
  <c r="Y16" i="2"/>
  <c r="X16" i="2"/>
  <c r="W16" i="2"/>
  <c r="V16" i="2"/>
  <c r="U16" i="2"/>
  <c r="U3" i="2"/>
  <c r="W19" i="1"/>
  <c r="Y19" i="1"/>
  <c r="W16" i="1"/>
  <c r="X16" i="1"/>
  <c r="Y16" i="1"/>
  <c r="Z16" i="1"/>
  <c r="V16" i="1"/>
  <c r="AA18" i="1"/>
  <c r="U16" i="1"/>
  <c r="U3" i="1"/>
  <c r="AA6" i="2" l="1"/>
  <c r="AA17" i="2"/>
  <c r="AA5" i="2"/>
  <c r="V13" i="2"/>
  <c r="AA11" i="2"/>
  <c r="Z13" i="2"/>
  <c r="AA12" i="2"/>
  <c r="W13" i="2"/>
  <c r="AA10" i="2"/>
  <c r="X13" i="2"/>
  <c r="AA8" i="2"/>
  <c r="AA9" i="2"/>
  <c r="Y13" i="2"/>
  <c r="AA7" i="2"/>
  <c r="AA19" i="2"/>
  <c r="V19" i="2"/>
  <c r="W19" i="2"/>
  <c r="AA4" i="2"/>
  <c r="AA13" i="2"/>
  <c r="AA12" i="1"/>
  <c r="AA9" i="1"/>
  <c r="AA6" i="1"/>
  <c r="AA11" i="1"/>
  <c r="AA5" i="1"/>
  <c r="AA10" i="1"/>
  <c r="Z13" i="1"/>
  <c r="X13" i="1"/>
  <c r="AA8" i="1"/>
  <c r="AA7" i="1"/>
  <c r="Y13" i="1"/>
  <c r="W13" i="1"/>
  <c r="AA4" i="1"/>
  <c r="AA19" i="1"/>
  <c r="V13" i="1"/>
  <c r="AA17" i="1"/>
  <c r="AA13" i="1"/>
</calcChain>
</file>

<file path=xl/sharedStrings.xml><?xml version="1.0" encoding="utf-8"?>
<sst xmlns="http://schemas.openxmlformats.org/spreadsheetml/2006/main" count="165" uniqueCount="50">
  <si>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</si>
  <si>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</si>
  <si>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</si>
  <si>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</si>
  <si>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</si>
  <si>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</si>
  <si>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</si>
  <si>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</si>
  <si>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</si>
  <si>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</si>
  <si>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</si>
  <si>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</si>
  <si>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</si>
  <si>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</si>
  <si>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</si>
  <si>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</si>
  <si>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Investigator</t>
  </si>
  <si>
    <t>Cat. A (non-capital) felonies and cat. B felonies (max. &gt; 10 years)</t>
  </si>
  <si>
    <t>Civil</t>
  </si>
  <si>
    <t>Misdemeanor (all other &amp; appeals)</t>
  </si>
  <si>
    <t>Misdemeanor (DUI &amp; DV)</t>
  </si>
  <si>
    <t>Probation/Parole Violation</t>
  </si>
  <si>
    <t>Indigent Defense Workload</t>
  </si>
  <si>
    <t>Non-Indigent Defense Workload</t>
  </si>
  <si>
    <t>Total Time Spent</t>
  </si>
  <si>
    <t>Totals</t>
  </si>
  <si>
    <t>1 F/T Attorney, 1 F/T Legal Assistant</t>
  </si>
  <si>
    <t>Jason Earnest Law, LLC</t>
  </si>
  <si>
    <t>Case Title</t>
  </si>
  <si>
    <t>Cause Number</t>
  </si>
  <si>
    <t>Case Status</t>
  </si>
  <si>
    <t>Staff</t>
  </si>
  <si>
    <t>Appeals (Felony &amp; GM)</t>
  </si>
  <si>
    <t>Juvenile (delinquency, supervision, &amp; appeals)</t>
  </si>
  <si>
    <t>Juvenile (probation/parole violations)</t>
  </si>
  <si>
    <t>Travel (Attorney)</t>
  </si>
  <si>
    <t>Expert</t>
  </si>
  <si>
    <t>Private Workload *</t>
  </si>
  <si>
    <t>Specialty Court/Arraignments/48 Hour Hearings</t>
  </si>
  <si>
    <t>Docket Number</t>
  </si>
  <si>
    <t>Esmeralda Time: Fiscal Year 25, Quarter 1</t>
  </si>
  <si>
    <t>Nevada State Public Defender</t>
  </si>
  <si>
    <t>* Esmeralda - Law Office of Jason Earnest. No private case work reported.</t>
  </si>
  <si>
    <t>* Esmeralda - NSPD are NOT permitted to work private cases.</t>
  </si>
  <si>
    <t>Esmeralda</t>
  </si>
  <si>
    <t>24-0108270</t>
  </si>
  <si>
    <t>Hoffman, Jim</t>
  </si>
  <si>
    <t>State of Nevada</t>
  </si>
  <si>
    <t>A-24-31-PC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</si>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</sst>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20"/>
      <name val="Calibri"/>
      <family val="2"/>
    </font>
    <font>
      <b/>
      <sz val="1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3">
    <xf numFmtId="0" fontId="0" fillId="0" borderId="0" xfId="0"/>
    <xf numFmtId="164" fontId="5" fillId="0" borderId="0" xfId="0" applyNumberFormat="1" applyFont="1" applyAlignment="1">
      <alignment horizontal="center"/>
    </xf>
    <xf numFmtId="164" fontId="4" fillId="0" borderId="0" xfId="0" applyNumberFormat="1" applyFont="1"/>
    <xf numFmtId="164" fontId="6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wrapText="1"/>
    </xf>
    <xf numFmtId="164" fontId="4" fillId="0" borderId="0" xfId="0" applyNumberFormat="1" applyFont="1" applyAlignment="1">
      <alignment wrapText="1"/>
    </xf>
    <xf numFmtId="164" fontId="6" fillId="0" borderId="6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164" fontId="6" fillId="0" borderId="4" xfId="0" applyNumberFormat="1" applyFont="1" applyBorder="1"/>
    <xf numFmtId="164" fontId="4" fillId="0" borderId="17" xfId="0" applyNumberFormat="1" applyFont="1" applyBorder="1"/>
    <xf numFmtId="164" fontId="4" fillId="0" borderId="18" xfId="0" applyNumberFormat="1" applyFont="1" applyBorder="1"/>
    <xf numFmtId="164" fontId="4" fillId="0" borderId="21" xfId="0" applyNumberFormat="1" applyFont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164" fontId="4" fillId="0" borderId="12" xfId="0" applyNumberFormat="1" applyFont="1" applyBorder="1"/>
    <xf numFmtId="164" fontId="1" fillId="0" borderId="7" xfId="0" applyNumberFormat="1" applyFont="1" applyBorder="1"/>
    <xf numFmtId="164" fontId="4" fillId="0" borderId="7" xfId="0" applyNumberFormat="1" applyFont="1" applyBorder="1"/>
    <xf numFmtId="164" fontId="1" fillId="0" borderId="0" xfId="0" applyNumberFormat="1" applyFont="1"/>
    <xf numFmtId="164" fontId="3" fillId="2" borderId="13" xfId="1" applyNumberFormat="1" applyFont="1" applyBorder="1"/>
    <xf numFmtId="164" fontId="3" fillId="2" borderId="14" xfId="1" applyNumberFormat="1" applyFont="1" applyBorder="1"/>
    <xf numFmtId="164" fontId="3" fillId="2" borderId="15" xfId="1" applyNumberFormat="1" applyFont="1" applyBorder="1"/>
    <xf numFmtId="164" fontId="3" fillId="2" borderId="16" xfId="1" applyNumberFormat="1" applyFont="1" applyBorder="1"/>
    <xf numFmtId="164" fontId="3" fillId="0" borderId="8" xfId="1" applyNumberFormat="1" applyFont="1" applyFill="1" applyBorder="1"/>
    <xf numFmtId="164" fontId="3" fillId="2" borderId="9" xfId="1" applyNumberFormat="1" applyFont="1" applyBorder="1"/>
    <xf numFmtId="164" fontId="3" fillId="2" borderId="10" xfId="1" applyNumberFormat="1" applyFont="1" applyBorder="1" applyAlignment="1">
      <alignment horizontal="right"/>
    </xf>
    <xf numFmtId="164" fontId="3" fillId="2" borderId="20" xfId="1" applyNumberFormat="1" applyFont="1" applyBorder="1" applyAlignment="1">
      <alignment horizontal="right"/>
    </xf>
    <xf numFmtId="164" fontId="3" fillId="2" borderId="11" xfId="1" applyNumberFormat="1" applyFont="1" applyBorder="1"/>
    <xf numFmtId="164" fontId="3" fillId="2" borderId="12" xfId="1" applyNumberFormat="1" applyFont="1" applyBorder="1"/>
    <xf numFmtId="164" fontId="7" fillId="0" borderId="0" xfId="0" applyNumberFormat="1" applyFont="1" applyAlignment="1">
      <alignment vertical="top" wrapText="1"/>
    </xf>
    <xf numFmtId="164" fontId="6" fillId="0" borderId="7" xfId="0" applyNumberFormat="1" applyFont="1" applyBorder="1"/>
    <xf numFmtId="164" fontId="6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/>
    <xf numFmtId="14" fontId="4" fillId="0" borderId="0" xfId="0" applyNumberFormat="1" applyFont="1"/>
    <xf numFmtId="14" fontId="4" fillId="0" borderId="1" xfId="0" applyNumberFormat="1" applyFont="1" applyBorder="1" applyAlignment="1">
      <alignment wrapText="1"/>
    </xf>
    <xf numFmtId="14" fontId="7" fillId="0" borderId="0" xfId="0" applyNumberFormat="1" applyFont="1" applyAlignment="1">
      <alignment vertical="top" wrapText="1"/>
    </xf>
    <xf numFmtId="164" fontId="5" fillId="0" borderId="0" xfId="0" applyNumberFormat="1" applyFont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2"/>
  <sheetViews>
    <sheetView tabSelected="1" topLeftCell="Q1" workbookViewId="0">
      <selection activeCell="B4" sqref="B4"/>
    </sheetView>
  </sheetViews>
  <sheetFormatPr defaultColWidth="8.88671875" defaultRowHeight="14.4" x14ac:dyDescent="0.3"/>
  <cols>
    <col min="1" max="1" width="10.5546875" style="37" customWidth="1"/>
    <col min="2" max="20" width="8.88671875" style="2"/>
    <col min="21" max="21" width="59.109375" style="2" bestFit="1" customWidth="1"/>
    <col min="22" max="26" width="12.44140625" style="2" customWidth="1"/>
    <col min="27" max="16384" width="8.88671875" style="2"/>
  </cols>
  <sheetData>
    <row r="1" spans="1:27" ht="25.2" customHeight="1" x14ac:dyDescent="0.5">
      <c r="A1" s="40" t="s">
        <v>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"/>
      <c r="Q1" s="1"/>
      <c r="R1" s="1"/>
      <c r="S1" s="1"/>
    </row>
    <row r="2" spans="1:27" ht="15" thickBot="1" x14ac:dyDescent="0.35">
      <c r="V2" s="41" t="s">
        <v>22</v>
      </c>
      <c r="W2" s="42"/>
      <c r="X2" s="42"/>
      <c r="Y2" s="3"/>
    </row>
    <row r="3" spans="1:27" ht="60.75" customHeight="1" thickBot="1" x14ac:dyDescent="0.35">
      <c r="A3" s="3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28</v>
      </c>
      <c r="J3" s="4" t="s">
        <v>29</v>
      </c>
      <c r="K3" s="4" t="s">
        <v>39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30</v>
      </c>
      <c r="S3" s="5"/>
      <c r="U3" s="6" t="str">
        <f>B4</f>
        <v>Jason Earnest Law, LLC</v>
      </c>
      <c r="V3" s="7" t="s">
        <v>15</v>
      </c>
      <c r="W3" s="7" t="s">
        <v>35</v>
      </c>
      <c r="X3" s="7" t="s">
        <v>16</v>
      </c>
      <c r="Y3" s="7" t="s">
        <v>36</v>
      </c>
      <c r="Z3" s="7" t="s">
        <v>31</v>
      </c>
      <c r="AA3" s="8" t="s">
        <v>25</v>
      </c>
    </row>
    <row r="4" spans="1:27" x14ac:dyDescent="0.3">
      <c r="B4" s="2" t="s">
        <v>27</v>
      </c>
      <c r="U4" s="9" t="s">
        <v>32</v>
      </c>
      <c r="V4" s="10">
        <f>SUMIFS($L$4:$L$11,$E$4:$E$11,$U4,$G$4:$G$11,V$3)</f>
        <v>0</v>
      </c>
      <c r="W4" s="11">
        <f t="shared" ref="W4:Z4" si="0">SUMIFS($L$4:$L$11,$E$4:$E$11,$U4,$G$4:$G$11,W$3)</f>
        <v>0</v>
      </c>
      <c r="X4" s="11">
        <f t="shared" si="0"/>
        <v>0</v>
      </c>
      <c r="Y4" s="11">
        <f t="shared" si="0"/>
        <v>0</v>
      </c>
      <c r="Z4" s="12">
        <f t="shared" si="0"/>
        <v>0</v>
      </c>
      <c r="AA4" s="2">
        <f>SUM(V4:Z4)</f>
        <v>0</v>
      </c>
    </row>
    <row r="5" spans="1:27" x14ac:dyDescent="0.3">
      <c r="U5" s="13" t="s">
        <v>17</v>
      </c>
      <c r="V5" s="14">
        <f t="shared" ref="V5:Z12" si="1">SUMIFS($L$4:$L$11,$E$4:$E$11,$U5,$G$4:$G$11,V$3)</f>
        <v>0</v>
      </c>
      <c r="W5" s="15">
        <f t="shared" si="1"/>
        <v>0</v>
      </c>
      <c r="X5" s="15">
        <f t="shared" si="1"/>
        <v>0</v>
      </c>
      <c r="Y5" s="15">
        <f t="shared" si="1"/>
        <v>0</v>
      </c>
      <c r="Z5" s="16">
        <f t="shared" si="1"/>
        <v>0</v>
      </c>
      <c r="AA5" s="2">
        <f t="shared" ref="AA5:AA12" si="2">SUM(V5:Z5)</f>
        <v>0</v>
      </c>
    </row>
    <row r="6" spans="1:27" x14ac:dyDescent="0.3">
      <c r="U6" s="13" t="s">
        <v>14</v>
      </c>
      <c r="V6" s="14">
        <f t="shared" si="1"/>
        <v>0</v>
      </c>
      <c r="W6" s="15">
        <f t="shared" si="1"/>
        <v>0</v>
      </c>
      <c r="X6" s="15">
        <f t="shared" si="1"/>
        <v>0</v>
      </c>
      <c r="Y6" s="15">
        <f t="shared" si="1"/>
        <v>0</v>
      </c>
      <c r="Z6" s="16">
        <f t="shared" si="1"/>
        <v>0</v>
      </c>
      <c r="AA6" s="2">
        <f t="shared" si="2"/>
        <v>0</v>
      </c>
    </row>
    <row r="7" spans="1:27" x14ac:dyDescent="0.3">
      <c r="U7" s="13" t="s">
        <v>19</v>
      </c>
      <c r="V7" s="14">
        <f t="shared" si="1"/>
        <v>0</v>
      </c>
      <c r="W7" s="15">
        <f t="shared" si="1"/>
        <v>0</v>
      </c>
      <c r="X7" s="15">
        <f t="shared" si="1"/>
        <v>0</v>
      </c>
      <c r="Y7" s="15">
        <f t="shared" si="1"/>
        <v>0</v>
      </c>
      <c r="Z7" s="16">
        <f t="shared" si="1"/>
        <v>0</v>
      </c>
      <c r="AA7" s="2">
        <f t="shared" si="2"/>
        <v>0</v>
      </c>
    </row>
    <row r="8" spans="1:27" x14ac:dyDescent="0.3">
      <c r="U8" s="13" t="s">
        <v>20</v>
      </c>
      <c r="V8" s="14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6">
        <f t="shared" si="1"/>
        <v>0</v>
      </c>
      <c r="AA8" s="2">
        <f t="shared" si="2"/>
        <v>0</v>
      </c>
    </row>
    <row r="9" spans="1:27" x14ac:dyDescent="0.3">
      <c r="U9" s="13" t="s">
        <v>33</v>
      </c>
      <c r="V9" s="14">
        <f t="shared" si="1"/>
        <v>0</v>
      </c>
      <c r="W9" s="15">
        <f t="shared" si="1"/>
        <v>0</v>
      </c>
      <c r="X9" s="15">
        <f t="shared" si="1"/>
        <v>0</v>
      </c>
      <c r="Y9" s="15">
        <f t="shared" si="1"/>
        <v>0</v>
      </c>
      <c r="Z9" s="16">
        <f t="shared" si="1"/>
        <v>0</v>
      </c>
      <c r="AA9" s="2">
        <f t="shared" si="2"/>
        <v>0</v>
      </c>
    </row>
    <row r="10" spans="1:27" x14ac:dyDescent="0.3">
      <c r="U10" s="13" t="s">
        <v>34</v>
      </c>
      <c r="V10" s="14">
        <f t="shared" si="1"/>
        <v>0</v>
      </c>
      <c r="W10" s="15">
        <f t="shared" si="1"/>
        <v>0</v>
      </c>
      <c r="X10" s="15">
        <f t="shared" si="1"/>
        <v>0</v>
      </c>
      <c r="Y10" s="15">
        <f t="shared" si="1"/>
        <v>0</v>
      </c>
      <c r="Z10" s="16">
        <f t="shared" si="1"/>
        <v>0</v>
      </c>
      <c r="AA10" s="2">
        <f t="shared" si="2"/>
        <v>0</v>
      </c>
    </row>
    <row r="11" spans="1:27" x14ac:dyDescent="0.3">
      <c r="U11" s="13" t="s">
        <v>21</v>
      </c>
      <c r="V11" s="14">
        <f t="shared" si="1"/>
        <v>0</v>
      </c>
      <c r="W11" s="15">
        <f t="shared" si="1"/>
        <v>0</v>
      </c>
      <c r="X11" s="15">
        <f t="shared" si="1"/>
        <v>0</v>
      </c>
      <c r="Y11" s="15">
        <f t="shared" si="1"/>
        <v>0</v>
      </c>
      <c r="Z11" s="16">
        <f t="shared" si="1"/>
        <v>0</v>
      </c>
      <c r="AA11" s="2">
        <f t="shared" si="2"/>
        <v>0</v>
      </c>
    </row>
    <row r="12" spans="1:27" ht="15" thickBot="1" x14ac:dyDescent="0.35">
      <c r="U12" s="36" t="s">
        <v>38</v>
      </c>
      <c r="V12" s="17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9">
        <f t="shared" si="1"/>
        <v>0</v>
      </c>
      <c r="AA12" s="2">
        <f t="shared" si="2"/>
        <v>0</v>
      </c>
    </row>
    <row r="13" spans="1:27" ht="15" customHeight="1" x14ac:dyDescent="0.3">
      <c r="U13" s="20" t="s">
        <v>24</v>
      </c>
      <c r="V13" s="21">
        <f>SUM(V4:V12)</f>
        <v>0</v>
      </c>
      <c r="W13" s="21">
        <f t="shared" ref="W13:Z13" si="3">SUM(W4:W12)</f>
        <v>0</v>
      </c>
      <c r="X13" s="21">
        <f t="shared" si="3"/>
        <v>0</v>
      </c>
      <c r="Y13" s="21">
        <f t="shared" si="3"/>
        <v>0</v>
      </c>
      <c r="Z13" s="21">
        <f t="shared" si="3"/>
        <v>0</v>
      </c>
      <c r="AA13" s="2">
        <f>SUM(V4:Z12)</f>
        <v>0</v>
      </c>
    </row>
    <row r="14" spans="1:27" x14ac:dyDescent="0.3">
      <c r="U14" s="22"/>
    </row>
    <row r="15" spans="1:27" ht="15" thickBot="1" x14ac:dyDescent="0.35">
      <c r="V15" s="41" t="s">
        <v>23</v>
      </c>
      <c r="W15" s="42"/>
      <c r="X15" s="42"/>
    </row>
    <row r="16" spans="1:27" ht="29.4" thickBot="1" x14ac:dyDescent="0.35">
      <c r="U16" s="6" t="str">
        <f>B4</f>
        <v>Jason Earnest Law, LLC</v>
      </c>
      <c r="V16" s="35" t="str">
        <f>V3</f>
        <v>Attorney</v>
      </c>
      <c r="W16" s="35" t="str">
        <f t="shared" ref="W16:Z16" si="4">W3</f>
        <v>Travel (Attorney)</v>
      </c>
      <c r="X16" s="35" t="str">
        <f t="shared" si="4"/>
        <v>Investigator</v>
      </c>
      <c r="Y16" s="35" t="str">
        <f t="shared" si="4"/>
        <v>Expert</v>
      </c>
      <c r="Z16" s="35" t="str">
        <f t="shared" si="4"/>
        <v>Staff</v>
      </c>
      <c r="AA16" s="3"/>
    </row>
    <row r="17" spans="1:27" x14ac:dyDescent="0.3">
      <c r="U17" s="23" t="s">
        <v>18</v>
      </c>
      <c r="V17" s="24">
        <f>SUMIFS($L$4:$L$11,$E$4:$E$11,$U17,$G$4:$G$11,V$3)</f>
        <v>0</v>
      </c>
      <c r="W17" s="24">
        <f t="shared" ref="W17:Z17" si="5">SUMIFS($L$4:$L$11,$E$4:$E$11,$U17,$G$4:$G$11,W$3)</f>
        <v>0</v>
      </c>
      <c r="X17" s="24">
        <f t="shared" si="5"/>
        <v>0</v>
      </c>
      <c r="Y17" s="24">
        <f t="shared" si="5"/>
        <v>0</v>
      </c>
      <c r="Z17" s="24">
        <f t="shared" si="5"/>
        <v>0</v>
      </c>
      <c r="AA17" s="27">
        <f>SUM(V17:Z17)</f>
        <v>0</v>
      </c>
    </row>
    <row r="18" spans="1:27" ht="15" thickBot="1" x14ac:dyDescent="0.35">
      <c r="U18" s="28" t="s">
        <v>37</v>
      </c>
      <c r="V18" s="29">
        <v>0</v>
      </c>
      <c r="W18" s="30">
        <v>0</v>
      </c>
      <c r="X18" s="30">
        <v>0</v>
      </c>
      <c r="Y18" s="31">
        <v>0</v>
      </c>
      <c r="Z18" s="32">
        <v>0</v>
      </c>
      <c r="AA18" s="27">
        <f>SUM(V18:Z18)</f>
        <v>0</v>
      </c>
    </row>
    <row r="19" spans="1:27" x14ac:dyDescent="0.3">
      <c r="A19" s="39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U19" s="34" t="s">
        <v>24</v>
      </c>
      <c r="V19" s="2">
        <f t="shared" ref="V19:Z19" si="6">SUM(V17:V18)</f>
        <v>0</v>
      </c>
      <c r="W19" s="2">
        <f t="shared" si="6"/>
        <v>0</v>
      </c>
      <c r="X19" s="2">
        <f t="shared" si="6"/>
        <v>0</v>
      </c>
      <c r="Y19" s="2">
        <f t="shared" si="6"/>
        <v>0</v>
      </c>
      <c r="Z19" s="2">
        <f t="shared" si="6"/>
        <v>0</v>
      </c>
      <c r="AA19" s="27">
        <f>SUM(V17:Z18)</f>
        <v>0</v>
      </c>
    </row>
    <row r="20" spans="1:27" x14ac:dyDescent="0.3">
      <c r="U20" s="2" t="s">
        <v>42</v>
      </c>
    </row>
    <row r="22" spans="1:27" x14ac:dyDescent="0.3">
      <c r="U22" s="2" t="s">
        <v>26</v>
      </c>
    </row>
  </sheetData>
  <mergeCells count="3">
    <mergeCell ref="A1:O1"/>
    <mergeCell ref="V2:X2"/>
    <mergeCell ref="V15:X15"/>
  </mergeCells>
  <pageMargins left="0.7" right="0.7" top="0.75" bottom="0.75" header="0.3" footer="0.3"/>
  <pageSetup scale="3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595C-0E12-4611-B42C-10F638B2F0A2}">
  <dimension ref="A1:AA22"/>
  <sheetViews>
    <sheetView topLeftCell="Q1" workbookViewId="0">
      <selection activeCell="W23" sqref="W23"/>
    </sheetView>
  </sheetViews>
  <sheetFormatPr defaultColWidth="8.88671875" defaultRowHeight="14.4" x14ac:dyDescent="0.3"/>
  <cols>
    <col min="1" max="1" width="10.5546875" style="37" customWidth="1"/>
    <col min="2" max="20" width="8.88671875" style="2"/>
    <col min="21" max="21" width="59.109375" style="2" bestFit="1" customWidth="1"/>
    <col min="22" max="26" width="12.44140625" style="2" customWidth="1"/>
    <col min="27" max="16384" width="8.88671875" style="2"/>
  </cols>
  <sheetData>
    <row r="1" spans="1:27" ht="25.2" customHeight="1" x14ac:dyDescent="0.5">
      <c r="A1" s="40" t="s">
        <v>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"/>
      <c r="Q1" s="1"/>
      <c r="R1" s="1"/>
      <c r="S1" s="1"/>
    </row>
    <row r="2" spans="1:27" ht="15" thickBot="1" x14ac:dyDescent="0.35">
      <c r="V2" s="41" t="s">
        <v>22</v>
      </c>
      <c r="W2" s="42"/>
      <c r="X2" s="42"/>
      <c r="Y2" s="3"/>
    </row>
    <row r="3" spans="1:27" ht="60.75" customHeight="1" thickBot="1" x14ac:dyDescent="0.35">
      <c r="A3" s="38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28</v>
      </c>
      <c r="J3" s="4" t="s">
        <v>29</v>
      </c>
      <c r="K3" s="4" t="s">
        <v>39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30</v>
      </c>
      <c r="S3" s="5"/>
      <c r="U3" s="6" t="str">
        <f>B4</f>
        <v>Nevada State Public Defender</v>
      </c>
      <c r="V3" s="7" t="s">
        <v>15</v>
      </c>
      <c r="W3" s="7" t="s">
        <v>35</v>
      </c>
      <c r="X3" s="7" t="s">
        <v>16</v>
      </c>
      <c r="Y3" s="7" t="s">
        <v>36</v>
      </c>
      <c r="Z3" s="7" t="s">
        <v>31</v>
      </c>
      <c r="AA3" s="8" t="s">
        <v>25</v>
      </c>
    </row>
    <row r="4" spans="1:27" x14ac:dyDescent="0.3">
      <c r="A4" s="37">
        <v>45590</v>
      </c>
      <c r="B4" s="2" t="s">
        <v>41</v>
      </c>
      <c r="C4" s="2" t="s">
        <v>44</v>
      </c>
      <c r="D4" s="2" t="s">
        <v>45</v>
      </c>
      <c r="E4" s="2" t="s">
        <v>32</v>
      </c>
      <c r="F4" s="2" t="s">
        <v>46</v>
      </c>
      <c r="G4" s="2" t="s">
        <v>15</v>
      </c>
      <c r="H4" s="2" t="s">
        <v>47</v>
      </c>
      <c r="I4" s="2" t="s">
        <v>48</v>
      </c>
      <c r="J4" s="2">
        <v>88344</v>
      </c>
      <c r="K4" s="2">
        <v>88344</v>
      </c>
      <c r="L4" s="2">
        <v>0.1</v>
      </c>
      <c r="N4" s="2">
        <v>30.6</v>
      </c>
      <c r="O4" s="2" t="s">
        <v>49</v>
      </c>
      <c r="R4" s="2" t="s">
        <v>49</v>
      </c>
      <c r="U4" s="9" t="s">
        <v>32</v>
      </c>
      <c r="V4" s="10">
        <f>SUMIFS($L$4:$L$11,$E$4:$E$11,$U4,$G$4:$G$11,V$3)</f>
        <v>29.6</v>
      </c>
      <c r="W4" s="11">
        <f t="shared" ref="W4:Z4" si="0">SUMIFS($L$4:$L$11,$E$4:$E$11,$U4,$G$4:$G$11,W$3)</f>
        <v>0</v>
      </c>
      <c r="X4" s="11">
        <f t="shared" si="0"/>
        <v>0</v>
      </c>
      <c r="Y4" s="11">
        <f t="shared" si="0"/>
        <v>0</v>
      </c>
      <c r="Z4" s="12">
        <f t="shared" si="0"/>
        <v>0</v>
      </c>
      <c r="AA4" s="2">
        <f>SUM(V4:Z4)</f>
        <v>29.6</v>
      </c>
    </row>
    <row r="5" spans="1:27" x14ac:dyDescent="0.3">
      <c r="A5" s="37">
        <v>45594</v>
      </c>
      <c r="B5" s="2" t="s">
        <v>41</v>
      </c>
      <c r="C5" s="2" t="s">
        <v>44</v>
      </c>
      <c r="D5" s="2" t="s">
        <v>45</v>
      </c>
      <c r="E5" s="2" t="s">
        <v>32</v>
      </c>
      <c r="F5" s="2" t="s">
        <v>46</v>
      </c>
      <c r="G5" s="2" t="s">
        <v>15</v>
      </c>
      <c r="H5" s="2" t="s">
        <v>47</v>
      </c>
      <c r="I5" s="2" t="s">
        <v>48</v>
      </c>
      <c r="J5" s="2">
        <v>88344</v>
      </c>
      <c r="K5" s="2">
        <v>88344</v>
      </c>
      <c r="L5" s="2">
        <v>8</v>
      </c>
      <c r="N5" s="2">
        <v>30.6</v>
      </c>
      <c r="O5" s="2" t="s">
        <v>49</v>
      </c>
      <c r="R5" s="2" t="s">
        <v>49</v>
      </c>
      <c r="U5" s="13" t="s">
        <v>17</v>
      </c>
      <c r="V5" s="14">
        <f t="shared" ref="V5:Z12" si="1">SUMIFS($L$4:$L$11,$E$4:$E$11,$U5,$G$4:$G$11,V$3)</f>
        <v>0</v>
      </c>
      <c r="W5" s="15">
        <f t="shared" si="1"/>
        <v>0</v>
      </c>
      <c r="X5" s="15">
        <f t="shared" si="1"/>
        <v>0</v>
      </c>
      <c r="Y5" s="15">
        <f t="shared" si="1"/>
        <v>0</v>
      </c>
      <c r="Z5" s="16">
        <f t="shared" si="1"/>
        <v>0</v>
      </c>
      <c r="AA5" s="2">
        <f t="shared" ref="AA5:AA12" si="2">SUM(V5:Z5)</f>
        <v>0</v>
      </c>
    </row>
    <row r="6" spans="1:27" x14ac:dyDescent="0.3">
      <c r="A6" s="37">
        <v>45595</v>
      </c>
      <c r="B6" s="2" t="s">
        <v>41</v>
      </c>
      <c r="C6" s="2" t="s">
        <v>44</v>
      </c>
      <c r="D6" s="2" t="s">
        <v>45</v>
      </c>
      <c r="E6" s="2" t="s">
        <v>32</v>
      </c>
      <c r="F6" s="2" t="s">
        <v>46</v>
      </c>
      <c r="G6" s="2" t="s">
        <v>15</v>
      </c>
      <c r="H6" s="2" t="s">
        <v>47</v>
      </c>
      <c r="I6" s="2" t="s">
        <v>48</v>
      </c>
      <c r="J6" s="2">
        <v>88344</v>
      </c>
      <c r="K6" s="2">
        <v>88344</v>
      </c>
      <c r="L6" s="2">
        <v>8</v>
      </c>
      <c r="N6" s="2">
        <v>30.6</v>
      </c>
      <c r="O6" s="2" t="s">
        <v>49</v>
      </c>
      <c r="R6" s="2" t="s">
        <v>49</v>
      </c>
      <c r="U6" s="13" t="s">
        <v>14</v>
      </c>
      <c r="V6" s="14">
        <f t="shared" si="1"/>
        <v>0</v>
      </c>
      <c r="W6" s="15">
        <f t="shared" si="1"/>
        <v>0</v>
      </c>
      <c r="X6" s="15">
        <f t="shared" si="1"/>
        <v>0</v>
      </c>
      <c r="Y6" s="15">
        <f t="shared" si="1"/>
        <v>0</v>
      </c>
      <c r="Z6" s="16">
        <f t="shared" si="1"/>
        <v>0</v>
      </c>
      <c r="AA6" s="2">
        <f t="shared" si="2"/>
        <v>0</v>
      </c>
    </row>
    <row r="7" spans="1:27" x14ac:dyDescent="0.3">
      <c r="A7" s="37">
        <v>45597</v>
      </c>
      <c r="B7" s="2" t="s">
        <v>41</v>
      </c>
      <c r="C7" s="2" t="s">
        <v>44</v>
      </c>
      <c r="D7" s="2" t="s">
        <v>45</v>
      </c>
      <c r="E7" s="2" t="s">
        <v>32</v>
      </c>
      <c r="F7" s="2" t="s">
        <v>46</v>
      </c>
      <c r="G7" s="2" t="s">
        <v>15</v>
      </c>
      <c r="H7" s="2" t="s">
        <v>47</v>
      </c>
      <c r="I7" s="2" t="s">
        <v>48</v>
      </c>
      <c r="J7" s="2">
        <v>88344</v>
      </c>
      <c r="K7" s="2">
        <v>88344</v>
      </c>
      <c r="L7" s="2">
        <v>8</v>
      </c>
      <c r="N7" s="2">
        <v>30.6</v>
      </c>
      <c r="O7" s="2" t="s">
        <v>49</v>
      </c>
      <c r="R7" s="2" t="s">
        <v>49</v>
      </c>
      <c r="U7" s="13" t="s">
        <v>19</v>
      </c>
      <c r="V7" s="14">
        <f t="shared" si="1"/>
        <v>0</v>
      </c>
      <c r="W7" s="15">
        <f t="shared" si="1"/>
        <v>0</v>
      </c>
      <c r="X7" s="15">
        <f t="shared" si="1"/>
        <v>0</v>
      </c>
      <c r="Y7" s="15">
        <f t="shared" si="1"/>
        <v>0</v>
      </c>
      <c r="Z7" s="16">
        <f t="shared" si="1"/>
        <v>0</v>
      </c>
      <c r="AA7" s="2">
        <f t="shared" si="2"/>
        <v>0</v>
      </c>
    </row>
    <row r="8" spans="1:27" x14ac:dyDescent="0.3">
      <c r="A8" s="37">
        <v>45602</v>
      </c>
      <c r="B8" s="2" t="s">
        <v>41</v>
      </c>
      <c r="C8" s="2" t="s">
        <v>44</v>
      </c>
      <c r="D8" s="2" t="s">
        <v>45</v>
      </c>
      <c r="E8" s="2" t="s">
        <v>32</v>
      </c>
      <c r="F8" s="2" t="s">
        <v>46</v>
      </c>
      <c r="G8" s="2" t="s">
        <v>15</v>
      </c>
      <c r="H8" s="2" t="s">
        <v>47</v>
      </c>
      <c r="I8" s="2" t="s">
        <v>48</v>
      </c>
      <c r="J8" s="2">
        <v>88344</v>
      </c>
      <c r="K8" s="2">
        <v>88344</v>
      </c>
      <c r="L8" s="2">
        <v>4</v>
      </c>
      <c r="N8" s="2">
        <v>30.6</v>
      </c>
      <c r="O8" s="2" t="s">
        <v>49</v>
      </c>
      <c r="R8" s="2" t="s">
        <v>49</v>
      </c>
      <c r="U8" s="13" t="s">
        <v>20</v>
      </c>
      <c r="V8" s="14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6">
        <f t="shared" si="1"/>
        <v>0</v>
      </c>
      <c r="AA8" s="2">
        <f t="shared" si="2"/>
        <v>0</v>
      </c>
    </row>
    <row r="9" spans="1:27" x14ac:dyDescent="0.3">
      <c r="A9" s="37">
        <v>45602</v>
      </c>
      <c r="B9" s="2" t="s">
        <v>41</v>
      </c>
      <c r="C9" s="2" t="s">
        <v>44</v>
      </c>
      <c r="D9" s="2" t="s">
        <v>45</v>
      </c>
      <c r="E9" s="2" t="s">
        <v>32</v>
      </c>
      <c r="F9" s="2" t="s">
        <v>46</v>
      </c>
      <c r="G9" s="2" t="s">
        <v>15</v>
      </c>
      <c r="H9" s="2" t="s">
        <v>47</v>
      </c>
      <c r="I9" s="2" t="s">
        <v>48</v>
      </c>
      <c r="J9" s="2">
        <v>88344</v>
      </c>
      <c r="K9" s="2">
        <v>88344</v>
      </c>
      <c r="L9" s="2">
        <v>1</v>
      </c>
      <c r="N9" s="2">
        <v>30.6</v>
      </c>
      <c r="O9" s="2" t="s">
        <v>49</v>
      </c>
      <c r="R9" s="2" t="s">
        <v>49</v>
      </c>
      <c r="U9" s="13" t="s">
        <v>33</v>
      </c>
      <c r="V9" s="14">
        <f t="shared" si="1"/>
        <v>0</v>
      </c>
      <c r="W9" s="15">
        <f t="shared" si="1"/>
        <v>0</v>
      </c>
      <c r="X9" s="15">
        <f t="shared" si="1"/>
        <v>0</v>
      </c>
      <c r="Y9" s="15">
        <f t="shared" si="1"/>
        <v>0</v>
      </c>
      <c r="Z9" s="16">
        <f t="shared" si="1"/>
        <v>0</v>
      </c>
      <c r="AA9" s="2">
        <f t="shared" si="2"/>
        <v>0</v>
      </c>
    </row>
    <row r="10" spans="1:27" x14ac:dyDescent="0.3">
      <c r="A10" s="37">
        <v>45619</v>
      </c>
      <c r="B10" s="2" t="s">
        <v>41</v>
      </c>
      <c r="C10" s="2" t="s">
        <v>44</v>
      </c>
      <c r="D10" s="2" t="s">
        <v>45</v>
      </c>
      <c r="E10" s="2" t="s">
        <v>32</v>
      </c>
      <c r="F10" s="2" t="s">
        <v>46</v>
      </c>
      <c r="G10" s="2" t="s">
        <v>15</v>
      </c>
      <c r="H10" s="2" t="s">
        <v>47</v>
      </c>
      <c r="I10" s="2" t="s">
        <v>48</v>
      </c>
      <c r="J10" s="2">
        <v>88344</v>
      </c>
      <c r="K10" s="2">
        <v>88344</v>
      </c>
      <c r="L10" s="2">
        <v>0.1</v>
      </c>
      <c r="N10" s="2">
        <v>30.6</v>
      </c>
      <c r="O10" s="2" t="s">
        <v>49</v>
      </c>
      <c r="R10" s="2" t="s">
        <v>49</v>
      </c>
      <c r="U10" s="13" t="s">
        <v>34</v>
      </c>
      <c r="V10" s="14">
        <f t="shared" si="1"/>
        <v>0</v>
      </c>
      <c r="W10" s="15">
        <f t="shared" si="1"/>
        <v>0</v>
      </c>
      <c r="X10" s="15">
        <f t="shared" si="1"/>
        <v>0</v>
      </c>
      <c r="Y10" s="15">
        <f t="shared" si="1"/>
        <v>0</v>
      </c>
      <c r="Z10" s="16">
        <f t="shared" si="1"/>
        <v>0</v>
      </c>
      <c r="AA10" s="2">
        <f t="shared" si="2"/>
        <v>0</v>
      </c>
    </row>
    <row r="11" spans="1:27" x14ac:dyDescent="0.3">
      <c r="A11" s="37">
        <v>45630</v>
      </c>
      <c r="B11" s="2" t="s">
        <v>41</v>
      </c>
      <c r="C11" s="2" t="s">
        <v>44</v>
      </c>
      <c r="D11" s="2" t="s">
        <v>45</v>
      </c>
      <c r="E11" s="2" t="s">
        <v>32</v>
      </c>
      <c r="F11" s="2" t="s">
        <v>46</v>
      </c>
      <c r="G11" s="2" t="s">
        <v>15</v>
      </c>
      <c r="H11" s="2" t="s">
        <v>47</v>
      </c>
      <c r="I11" s="2" t="s">
        <v>48</v>
      </c>
      <c r="J11" s="2">
        <v>88344</v>
      </c>
      <c r="K11" s="2">
        <v>88344</v>
      </c>
      <c r="L11" s="2">
        <v>0.4</v>
      </c>
      <c r="N11" s="2">
        <v>30.6</v>
      </c>
      <c r="O11" s="2" t="s">
        <v>49</v>
      </c>
      <c r="R11" s="2" t="s">
        <v>49</v>
      </c>
      <c r="U11" s="13" t="s">
        <v>21</v>
      </c>
      <c r="V11" s="14">
        <f t="shared" si="1"/>
        <v>0</v>
      </c>
      <c r="W11" s="15">
        <f t="shared" si="1"/>
        <v>0</v>
      </c>
      <c r="X11" s="15">
        <f t="shared" si="1"/>
        <v>0</v>
      </c>
      <c r="Y11" s="15">
        <f t="shared" si="1"/>
        <v>0</v>
      </c>
      <c r="Z11" s="16">
        <f t="shared" si="1"/>
        <v>0</v>
      </c>
      <c r="AA11" s="2">
        <f t="shared" si="2"/>
        <v>0</v>
      </c>
    </row>
    <row r="12" spans="1:27" ht="15" thickBot="1" x14ac:dyDescent="0.35">
      <c r="U12" s="36" t="s">
        <v>38</v>
      </c>
      <c r="V12" s="17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9">
        <f t="shared" si="1"/>
        <v>0</v>
      </c>
      <c r="AA12" s="2">
        <f t="shared" si="2"/>
        <v>0</v>
      </c>
    </row>
    <row r="13" spans="1:27" ht="15" customHeight="1" x14ac:dyDescent="0.3">
      <c r="U13" s="20" t="s">
        <v>24</v>
      </c>
      <c r="V13" s="21">
        <f>SUM(V4:V12)</f>
        <v>29.6</v>
      </c>
      <c r="W13" s="21">
        <f t="shared" ref="W13:Z13" si="3">SUM(W4:W12)</f>
        <v>0</v>
      </c>
      <c r="X13" s="21">
        <f t="shared" si="3"/>
        <v>0</v>
      </c>
      <c r="Y13" s="21">
        <f t="shared" si="3"/>
        <v>0</v>
      </c>
      <c r="Z13" s="21">
        <f t="shared" si="3"/>
        <v>0</v>
      </c>
      <c r="AA13" s="2">
        <f>SUM(V4:Z12)</f>
        <v>29.6</v>
      </c>
    </row>
    <row r="14" spans="1:27" x14ac:dyDescent="0.3">
      <c r="U14" s="22"/>
    </row>
    <row r="15" spans="1:27" ht="15" thickBot="1" x14ac:dyDescent="0.35">
      <c r="V15" s="41" t="s">
        <v>23</v>
      </c>
      <c r="W15" s="42"/>
      <c r="X15" s="42"/>
    </row>
    <row r="16" spans="1:27" ht="29.4" thickBot="1" x14ac:dyDescent="0.35">
      <c r="U16" s="6" t="str">
        <f>B4</f>
        <v>Nevada State Public Defender</v>
      </c>
      <c r="V16" s="35" t="str">
        <f>V3</f>
        <v>Attorney</v>
      </c>
      <c r="W16" s="35" t="str">
        <f t="shared" ref="W16:Z16" si="4">W3</f>
        <v>Travel (Attorney)</v>
      </c>
      <c r="X16" s="35" t="str">
        <f t="shared" si="4"/>
        <v>Investigator</v>
      </c>
      <c r="Y16" s="35" t="str">
        <f t="shared" si="4"/>
        <v>Expert</v>
      </c>
      <c r="Z16" s="35" t="str">
        <f t="shared" si="4"/>
        <v>Staff</v>
      </c>
      <c r="AA16" s="3"/>
    </row>
    <row r="17" spans="1:27" x14ac:dyDescent="0.3">
      <c r="U17" s="23" t="s">
        <v>18</v>
      </c>
      <c r="V17" s="24">
        <f>SUMIFS($L$4:$L$11,$E$4:$E$11,$U17,$G$4:$G$11,V$3)</f>
        <v>0</v>
      </c>
      <c r="W17" s="25">
        <f t="shared" ref="W17:Z17" si="5">SUMIFS($L$4:$L$11,$E$4:$E$11,$U17,$G$4:$G$11,W$3)</f>
        <v>0</v>
      </c>
      <c r="X17" s="25">
        <f t="shared" si="5"/>
        <v>0</v>
      </c>
      <c r="Y17" s="25">
        <f t="shared" si="5"/>
        <v>0</v>
      </c>
      <c r="Z17" s="26">
        <f t="shared" si="5"/>
        <v>0</v>
      </c>
      <c r="AA17" s="27">
        <f>SUM(V17:Z17)</f>
        <v>0</v>
      </c>
    </row>
    <row r="18" spans="1:27" ht="15" thickBot="1" x14ac:dyDescent="0.35">
      <c r="U18" s="28" t="s">
        <v>37</v>
      </c>
      <c r="V18" s="29">
        <v>0</v>
      </c>
      <c r="W18" s="30">
        <v>0</v>
      </c>
      <c r="X18" s="30">
        <v>0</v>
      </c>
      <c r="Y18" s="31">
        <v>0</v>
      </c>
      <c r="Z18" s="32">
        <v>0</v>
      </c>
      <c r="AA18" s="27">
        <f>SUM(V18:Z18)</f>
        <v>0</v>
      </c>
    </row>
    <row r="19" spans="1:27" x14ac:dyDescent="0.3">
      <c r="A19" s="39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U19" s="34" t="s">
        <v>24</v>
      </c>
      <c r="V19" s="2">
        <f t="shared" ref="V19:Z19" si="6">SUM(V17:V18)</f>
        <v>0</v>
      </c>
      <c r="W19" s="2">
        <f t="shared" si="6"/>
        <v>0</v>
      </c>
      <c r="X19" s="2">
        <f t="shared" si="6"/>
        <v>0</v>
      </c>
      <c r="Y19" s="2">
        <f t="shared" si="6"/>
        <v>0</v>
      </c>
      <c r="Z19" s="2">
        <f t="shared" si="6"/>
        <v>0</v>
      </c>
      <c r="AA19" s="27">
        <f>SUM(V17:Z18)</f>
        <v>0</v>
      </c>
    </row>
    <row r="20" spans="1:27" x14ac:dyDescent="0.3">
      <c r="U20" s="2" t="s">
        <v>43</v>
      </c>
    </row>
    <row r="22" spans="1:27" x14ac:dyDescent="0.3">
      <c r="U22" s="2" t="s">
        <v>26</v>
      </c>
    </row>
  </sheetData>
  <mergeCells count="3">
    <mergeCell ref="A1:O1"/>
    <mergeCell ref="V2:X2"/>
    <mergeCell ref="V15:X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ESMERALDA - Earnest</vt:lpstr>
      <vt:lpstr>ESMERALDA - NSPD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2024-07-16T19:18:23Z</cp:lastPrinted>
  <dcterms:created xsi:type="dcterms:W3CDTF">2023-10-12T00:15:55Z</dcterms:created>
  <dcterms:modified xsi:type="dcterms:W3CDTF">2026-03-04T21:21:48Z</dcterms:modified>
  <cp:category/>
</cp:coreProperties>
</file>