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18DD24FE-FE37-4546-A89A-505BB0ECF8AF}" xr6:coauthVersionLast="47" xr6:coauthVersionMax="47" xr10:uidLastSave="{00000000-0000-0000-0000-000000000000}"/>
  <bookViews>
    <workbookView xWindow="1116" yWindow="1116" windowWidth="21300" windowHeight="10932" activeTab="1" xr2:uid="{00000000-000D-0000-FFFF-FFFF00000000}"/>
  </bookViews>
  <sheets>
    <sheet name="ESMERALDA - Earnest" sheetId="1" r:id="rId1"/>
    <sheet name="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4" i="1"/>
  <c r="S12" i="2"/>
  <c r="T12" i="2"/>
  <c r="R12" i="2"/>
  <c r="U17" i="2"/>
  <c r="U16" i="2"/>
  <c r="U15" i="2"/>
  <c r="Q14" i="2"/>
  <c r="U5" i="2"/>
  <c r="U6" i="2"/>
  <c r="U7" i="2"/>
  <c r="U8" i="2"/>
  <c r="U9" i="2"/>
  <c r="U10" i="2"/>
  <c r="U11" i="2"/>
  <c r="U4" i="2"/>
  <c r="U16" i="1"/>
  <c r="U15" i="1"/>
  <c r="R17" i="1"/>
  <c r="S17" i="1"/>
  <c r="T17" i="1"/>
  <c r="U17" i="1"/>
  <c r="Q14" i="1"/>
  <c r="S12" i="1"/>
  <c r="T12" i="1"/>
  <c r="R12" i="1"/>
  <c r="R5" i="2"/>
  <c r="S5" i="2"/>
  <c r="T5" i="2"/>
  <c r="R6" i="2"/>
  <c r="S6" i="2"/>
  <c r="T6" i="2"/>
  <c r="R15" i="2"/>
  <c r="S15" i="2"/>
  <c r="T15" i="2"/>
  <c r="R7" i="2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S4" i="2"/>
  <c r="T4" i="2"/>
  <c r="R4" i="2"/>
  <c r="Q3" i="2"/>
  <c r="R5" i="1"/>
  <c r="S5" i="1"/>
  <c r="T5" i="1"/>
  <c r="R6" i="1"/>
  <c r="S6" i="1"/>
  <c r="T6" i="1"/>
  <c r="R15" i="1"/>
  <c r="S15" i="1"/>
  <c r="T15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S4" i="1"/>
  <c r="T4" i="1"/>
  <c r="R4" i="1"/>
  <c r="Q3" i="1"/>
  <c r="U12" i="2" l="1"/>
  <c r="U12" i="1"/>
</calcChain>
</file>

<file path=xl/sharedStrings.xml><?xml version="1.0" encoding="utf-8"?>
<sst xmlns="http://schemas.openxmlformats.org/spreadsheetml/2006/main" count="133" uniqueCount="65">
  <si>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</si>
  <si>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</si>
  <si>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</si>
  <si>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</si>
  <si>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</si>
  <si>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</si>
  <si>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</si>
  <si>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</si>
  <si>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</si>
  <si>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</si>
  <si>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</si>
  <si>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</si>
  <si>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</si>
  <si>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</si>
  <si>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</si>
  <si>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09/07/2023</t>
  </si>
  <si>
    <t>Esmeralda/Nye County-Law Office of Jason Earnest</t>
  </si>
  <si>
    <t>Esmeralda</t>
  </si>
  <si>
    <t>22-0014149</t>
  </si>
  <si>
    <t xml:space="preserve">Cat. B Felonies (max. </t>
  </si>
  <si>
    <t>Earnest, Jason</t>
  </si>
  <si>
    <t>Attorney</t>
  </si>
  <si>
    <t>County</t>
  </si>
  <si>
    <t>Open</t>
  </si>
  <si>
    <t>08/23/2023</t>
  </si>
  <si>
    <t>23-0099674</t>
  </si>
  <si>
    <t>09/06/2023</t>
  </si>
  <si>
    <t>23-0099676</t>
  </si>
  <si>
    <t>23-0099678</t>
  </si>
  <si>
    <t xml:space="preserve">
Esmeralda/Nye County-Law Office of Jason Earnest: 4</t>
  </si>
  <si>
    <t>Unique Count: 4</t>
  </si>
  <si>
    <t xml:space="preserve">
Cat. B Felonies (max. </t>
  </si>
  <si>
    <t xml:space="preserve">
Earnest, Jason: 4</t>
  </si>
  <si>
    <t xml:space="preserve">
Attorney: 4</t>
  </si>
  <si>
    <t xml:space="preserve">
County: 4</t>
  </si>
  <si>
    <t>08/04/2023</t>
  </si>
  <si>
    <t>Nevada Appointed Conflict Attorneys</t>
  </si>
  <si>
    <t>23-0098800</t>
  </si>
  <si>
    <t>Altig, Steven</t>
  </si>
  <si>
    <t>Closed</t>
  </si>
  <si>
    <t>2023-08-30</t>
  </si>
  <si>
    <t>Plead Guilty/No Contest</t>
  </si>
  <si>
    <t xml:space="preserve">
Nevada Appointed Conflict Attorneys: 1</t>
  </si>
  <si>
    <t>Unique Count: 1</t>
  </si>
  <si>
    <t xml:space="preserve">
Altig, Steven: 1</t>
  </si>
  <si>
    <t xml:space="preserve">
Attorney: 1</t>
  </si>
  <si>
    <t xml:space="preserve">
County: 1</t>
  </si>
  <si>
    <t>Investigator</t>
  </si>
  <si>
    <t>Expert</t>
  </si>
  <si>
    <t>Appeals (Felony &amp; GM)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</si>
  <si>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</si>
  <si>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</si>
  <si>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</si>
  <si>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</si>
  <si>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</si>
  <si>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Specialty Court</t>
  </si>
  <si>
    <t>Outreach</t>
  </si>
  <si>
    <t>Indigent Defense Workload</t>
  </si>
  <si>
    <t>Non-Indigent Defense Workload</t>
  </si>
  <si>
    <t>Private Workload</t>
  </si>
  <si>
    <t>Total Time Spent</t>
  </si>
  <si>
    <t>*Esmeralda - Law Office of Jason Earnest is permitted to work private cases.</t>
  </si>
  <si>
    <t>Totals</t>
  </si>
  <si>
    <t>Esmeralda Time: Fiscal Year 24, Quarter 1</t>
  </si>
  <si>
    <t>*Esmeralda - NV Appt Counsel is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</si>
</sst>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2" borderId="0" xfId="0" applyFill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/>
    <xf numFmtId="0" fontId="5" fillId="0" borderId="10" xfId="1" applyFont="1" applyFill="1" applyBorder="1"/>
    <xf numFmtId="0" fontId="5" fillId="3" borderId="10" xfId="1" applyFont="1" applyBorder="1"/>
    <xf numFmtId="0" fontId="6" fillId="0" borderId="3" xfId="0" applyFont="1" applyBorder="1" applyAlignment="1">
      <alignment horizontal="center" vertical="center" wrapText="1"/>
    </xf>
    <xf numFmtId="0" fontId="5" fillId="3" borderId="13" xfId="1" applyFont="1" applyBorder="1"/>
    <xf numFmtId="0" fontId="5" fillId="3" borderId="12" xfId="1" applyFont="1" applyBorder="1" applyAlignment="1">
      <alignment horizontal="right"/>
    </xf>
    <xf numFmtId="0" fontId="6" fillId="0" borderId="0" xfId="0" applyFont="1"/>
    <xf numFmtId="0" fontId="5" fillId="3" borderId="16" xfId="1" applyFont="1" applyBorder="1"/>
    <xf numFmtId="0" fontId="5" fillId="3" borderId="17" xfId="1" applyFont="1" applyBorder="1"/>
    <xf numFmtId="0" fontId="5" fillId="3" borderId="18" xfId="1" applyFont="1" applyBorder="1"/>
    <xf numFmtId="0" fontId="5" fillId="3" borderId="14" xfId="1" applyFont="1" applyBorder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/>
    <xf numFmtId="0" fontId="6" fillId="0" borderId="4" xfId="0" applyFont="1" applyBorder="1"/>
    <xf numFmtId="0" fontId="8" fillId="0" borderId="5" xfId="0" applyFont="1" applyBorder="1"/>
    <xf numFmtId="0" fontId="6" fillId="0" borderId="5" xfId="0" applyFont="1" applyBorder="1"/>
    <xf numFmtId="0" fontId="8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2" borderId="0" xfId="0" applyFont="1" applyFill="1"/>
    <xf numFmtId="0" fontId="9" fillId="0" borderId="2" xfId="0" applyFont="1" applyBorder="1" applyAlignment="1">
      <alignment vertical="top" wrapText="1"/>
    </xf>
    <xf numFmtId="0" fontId="5" fillId="3" borderId="15" xfId="1" applyFont="1" applyBorder="1"/>
    <xf numFmtId="0" fontId="5" fillId="3" borderId="11" xfId="1" applyFont="1" applyBorder="1"/>
    <xf numFmtId="0" fontId="8" fillId="0" borderId="9" xfId="0" applyFont="1" applyBorder="1"/>
    <xf numFmtId="0" fontId="5" fillId="3" borderId="0" xfId="1" applyFont="1" applyBorder="1"/>
    <xf numFmtId="0" fontId="0" fillId="0" borderId="9" xfId="0" applyBorder="1"/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opLeftCell="Q2" workbookViewId="0">
      <selection activeCell="R13" sqref="R13:T13"/>
    </sheetView>
  </sheetViews>
  <sheetFormatPr defaultColWidth="8.88671875" defaultRowHeight="14.4" x14ac:dyDescent="0.3"/>
  <cols>
    <col min="1" max="1" width="10.5546875" style="19" customWidth="1"/>
    <col min="2" max="16" width="8.88671875" style="19"/>
    <col min="17" max="17" width="59.109375" style="19" bestFit="1" customWidth="1"/>
    <col min="18" max="20" width="12.44140625" style="19" customWidth="1"/>
    <col min="21" max="16384" width="8.88671875" style="19"/>
  </cols>
  <sheetData>
    <row r="1" spans="1:21" ht="25.2" customHeight="1" x14ac:dyDescent="0.5">
      <c r="A1" s="44" t="s">
        <v>63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1" ht="15" thickBot="1" x14ac:dyDescent="0.35">
      <c r="R2" s="45" t="s">
        <v>57</v>
      </c>
      <c r="S2" s="46"/>
      <c r="T2" s="46"/>
      <c r="U2" s="24"/>
    </row>
    <row r="3" spans="1:21" ht="75" customHeight="1" thickBot="1" x14ac:dyDescent="0.3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25" t="s">
        <v>14</v>
      </c>
      <c r="Q3" s="26" t="str">
        <f>B4</f>
        <v>Esmeralda/Nye County-Law Office of Jason Earnest</v>
      </c>
      <c r="R3" s="27" t="s">
        <v>21</v>
      </c>
      <c r="S3" s="27" t="s">
        <v>47</v>
      </c>
      <c r="T3" s="27" t="s">
        <v>48</v>
      </c>
      <c r="U3" s="12" t="s">
        <v>62</v>
      </c>
    </row>
    <row r="4" spans="1:21" x14ac:dyDescent="0.3">
      <c r="A4" s="19" t="s">
        <v>15</v>
      </c>
      <c r="B4" s="19" t="s">
        <v>16</v>
      </c>
      <c r="C4" s="19" t="s">
        <v>17</v>
      </c>
      <c r="D4" s="19" t="s">
        <v>18</v>
      </c>
      <c r="E4" s="19" t="s">
        <v>19</v>
      </c>
      <c r="G4" s="19" t="s">
        <v>20</v>
      </c>
      <c r="H4" s="19" t="s">
        <v>21</v>
      </c>
      <c r="I4" s="19" t="s">
        <v>22</v>
      </c>
      <c r="J4" s="19">
        <v>2</v>
      </c>
      <c r="L4" s="19">
        <v>7.2</v>
      </c>
      <c r="M4" s="19" t="s">
        <v>23</v>
      </c>
      <c r="Q4" s="28" t="s">
        <v>49</v>
      </c>
      <c r="R4" s="29">
        <f>SUMIFS($J$4:$J$7,$E$4:$E$7,$Q4,$H$4:$H$7,R$3)</f>
        <v>0</v>
      </c>
      <c r="S4" s="29">
        <f t="shared" ref="S4:T11" si="0">SUMIFS($J$4:$J$7,$E$4:$E$7,$Q4,$H$4:$H$7,S$3)</f>
        <v>0</v>
      </c>
      <c r="T4" s="29">
        <f t="shared" si="0"/>
        <v>0</v>
      </c>
      <c r="U4" s="19">
        <f>SUM(R4:T4)</f>
        <v>0</v>
      </c>
    </row>
    <row r="5" spans="1:21" x14ac:dyDescent="0.3">
      <c r="A5" s="19" t="s">
        <v>24</v>
      </c>
      <c r="B5" s="19" t="s">
        <v>16</v>
      </c>
      <c r="C5" s="19" t="s">
        <v>17</v>
      </c>
      <c r="D5" s="19" t="s">
        <v>25</v>
      </c>
      <c r="E5" s="19" t="s">
        <v>19</v>
      </c>
      <c r="G5" s="19" t="s">
        <v>20</v>
      </c>
      <c r="H5" s="19" t="s">
        <v>21</v>
      </c>
      <c r="I5" s="19" t="s">
        <v>22</v>
      </c>
      <c r="J5" s="19">
        <v>1.5</v>
      </c>
      <c r="L5" s="19">
        <v>1.5</v>
      </c>
      <c r="M5" s="19" t="s">
        <v>23</v>
      </c>
      <c r="Q5" s="30" t="s">
        <v>50</v>
      </c>
      <c r="R5" s="31">
        <f t="shared" ref="R5:R11" si="1">SUMIFS($J$4:$J$7,$E$4:$E$7,$Q5,$H$4:$H$7,R$3)</f>
        <v>0</v>
      </c>
      <c r="S5" s="31">
        <f t="shared" si="0"/>
        <v>0</v>
      </c>
      <c r="T5" s="31">
        <f t="shared" si="0"/>
        <v>0</v>
      </c>
      <c r="U5" s="19">
        <f t="shared" ref="U5:U11" si="2">SUM(R5:T5)</f>
        <v>0</v>
      </c>
    </row>
    <row r="6" spans="1:21" x14ac:dyDescent="0.3">
      <c r="A6" s="19" t="s">
        <v>26</v>
      </c>
      <c r="B6" s="19" t="s">
        <v>16</v>
      </c>
      <c r="C6" s="19" t="s">
        <v>17</v>
      </c>
      <c r="D6" s="19" t="s">
        <v>27</v>
      </c>
      <c r="E6" s="19" t="s">
        <v>19</v>
      </c>
      <c r="G6" s="19" t="s">
        <v>20</v>
      </c>
      <c r="H6" s="19" t="s">
        <v>21</v>
      </c>
      <c r="I6" s="19" t="s">
        <v>22</v>
      </c>
      <c r="J6" s="19">
        <v>1.5</v>
      </c>
      <c r="L6" s="19">
        <v>1.5</v>
      </c>
      <c r="M6" s="19" t="s">
        <v>23</v>
      </c>
      <c r="Q6" s="30" t="s">
        <v>19</v>
      </c>
      <c r="R6" s="31">
        <f t="shared" si="1"/>
        <v>7</v>
      </c>
      <c r="S6" s="31">
        <f t="shared" si="0"/>
        <v>0</v>
      </c>
      <c r="T6" s="31">
        <f t="shared" si="0"/>
        <v>0</v>
      </c>
      <c r="U6" s="19">
        <f t="shared" si="2"/>
        <v>7</v>
      </c>
    </row>
    <row r="7" spans="1:21" x14ac:dyDescent="0.3">
      <c r="A7" s="19" t="s">
        <v>15</v>
      </c>
      <c r="B7" s="19" t="s">
        <v>16</v>
      </c>
      <c r="C7" s="19" t="s">
        <v>17</v>
      </c>
      <c r="D7" s="19" t="s">
        <v>28</v>
      </c>
      <c r="E7" s="19" t="s">
        <v>19</v>
      </c>
      <c r="G7" s="19" t="s">
        <v>20</v>
      </c>
      <c r="H7" s="19" t="s">
        <v>21</v>
      </c>
      <c r="I7" s="19" t="s">
        <v>22</v>
      </c>
      <c r="J7" s="19">
        <v>2</v>
      </c>
      <c r="L7" s="19">
        <v>2</v>
      </c>
      <c r="M7" s="19" t="s">
        <v>23</v>
      </c>
      <c r="Q7" s="30" t="s">
        <v>52</v>
      </c>
      <c r="R7" s="31">
        <f t="shared" si="1"/>
        <v>0</v>
      </c>
      <c r="S7" s="31">
        <f t="shared" si="0"/>
        <v>0</v>
      </c>
      <c r="T7" s="31">
        <f t="shared" si="0"/>
        <v>0</v>
      </c>
      <c r="U7" s="19">
        <f t="shared" si="2"/>
        <v>0</v>
      </c>
    </row>
    <row r="8" spans="1:21" x14ac:dyDescent="0.3">
      <c r="Q8" s="30" t="s">
        <v>53</v>
      </c>
      <c r="R8" s="31">
        <f t="shared" si="1"/>
        <v>0</v>
      </c>
      <c r="S8" s="31">
        <f t="shared" si="0"/>
        <v>0</v>
      </c>
      <c r="T8" s="31">
        <f t="shared" si="0"/>
        <v>0</v>
      </c>
      <c r="U8" s="19">
        <f t="shared" si="2"/>
        <v>0</v>
      </c>
    </row>
    <row r="9" spans="1:21" x14ac:dyDescent="0.3">
      <c r="Q9" s="30" t="s">
        <v>54</v>
      </c>
      <c r="R9" s="31">
        <f t="shared" si="1"/>
        <v>0</v>
      </c>
      <c r="S9" s="31">
        <f t="shared" si="0"/>
        <v>0</v>
      </c>
      <c r="T9" s="31">
        <f t="shared" si="0"/>
        <v>0</v>
      </c>
      <c r="U9" s="19">
        <f t="shared" si="2"/>
        <v>0</v>
      </c>
    </row>
    <row r="10" spans="1:21" x14ac:dyDescent="0.3">
      <c r="Q10" s="30" t="s">
        <v>55</v>
      </c>
      <c r="R10" s="31">
        <f t="shared" si="1"/>
        <v>0</v>
      </c>
      <c r="S10" s="31">
        <f t="shared" si="0"/>
        <v>0</v>
      </c>
      <c r="T10" s="31">
        <f t="shared" si="0"/>
        <v>0</v>
      </c>
      <c r="U10" s="19">
        <f t="shared" si="2"/>
        <v>0</v>
      </c>
    </row>
    <row r="11" spans="1:21" ht="15" thickBot="1" x14ac:dyDescent="0.35">
      <c r="Q11" s="32" t="s">
        <v>56</v>
      </c>
      <c r="R11" s="33">
        <f t="shared" si="1"/>
        <v>0</v>
      </c>
      <c r="S11" s="33">
        <f t="shared" si="0"/>
        <v>0</v>
      </c>
      <c r="T11" s="33">
        <f t="shared" si="0"/>
        <v>0</v>
      </c>
      <c r="U11" s="19">
        <f t="shared" si="2"/>
        <v>0</v>
      </c>
    </row>
    <row r="12" spans="1:21" x14ac:dyDescent="0.3">
      <c r="R12" s="34">
        <f>SUM(R4:R11)</f>
        <v>7</v>
      </c>
      <c r="S12" s="34">
        <f t="shared" ref="S12:T12" si="3">SUM(S4:S11)</f>
        <v>0</v>
      </c>
      <c r="T12" s="34">
        <f t="shared" si="3"/>
        <v>0</v>
      </c>
      <c r="U12" s="35">
        <f>SUM(R4:T11)</f>
        <v>7</v>
      </c>
    </row>
    <row r="13" spans="1:21" ht="15" customHeight="1" thickBot="1" x14ac:dyDescent="0.35">
      <c r="R13" s="42" t="s">
        <v>58</v>
      </c>
      <c r="S13" s="43"/>
      <c r="T13" s="43"/>
    </row>
    <row r="14" spans="1:21" ht="15" thickBot="1" x14ac:dyDescent="0.35">
      <c r="Q14" s="26" t="str">
        <f>B4</f>
        <v>Esmeralda/Nye County-Law Office of Jason Earnest</v>
      </c>
      <c r="R14" s="16" t="s">
        <v>21</v>
      </c>
      <c r="S14" s="16" t="s">
        <v>47</v>
      </c>
      <c r="T14" s="16" t="s">
        <v>48</v>
      </c>
      <c r="U14" s="24"/>
    </row>
    <row r="15" spans="1:21" x14ac:dyDescent="0.3">
      <c r="Q15" s="37" t="s">
        <v>51</v>
      </c>
      <c r="R15" s="20">
        <f>SUMIFS($J$4:$J$7,$E$4:$E$7,$Q15,$H$4:$H$7,R$3)</f>
        <v>0</v>
      </c>
      <c r="S15" s="21">
        <f>SUMIFS($J$4:$J$7,$E$4:$E$7,$Q15,$H$4:$H$7,S$3)</f>
        <v>0</v>
      </c>
      <c r="T15" s="22">
        <f>SUMIFS($J$4:$J$7,$E$4:$E$7,$Q15,$H$4:$H$7,T$3)</f>
        <v>0</v>
      </c>
      <c r="U15" s="14">
        <f>SUM(R15:T15)</f>
        <v>0</v>
      </c>
    </row>
    <row r="16" spans="1:21" ht="15" thickBot="1" x14ac:dyDescent="0.35">
      <c r="Q16" s="38" t="s">
        <v>59</v>
      </c>
      <c r="R16" s="18">
        <v>60</v>
      </c>
      <c r="S16" s="17">
        <v>0</v>
      </c>
      <c r="T16" s="23">
        <v>0</v>
      </c>
      <c r="U16" s="14">
        <f>SUM(R16:T16)</f>
        <v>60</v>
      </c>
    </row>
    <row r="17" spans="1:21" x14ac:dyDescent="0.3">
      <c r="Q17" s="39" t="s">
        <v>60</v>
      </c>
      <c r="R17" s="19">
        <f t="shared" ref="R17:T17" si="4">SUM(R15:R16)</f>
        <v>60</v>
      </c>
      <c r="S17" s="19">
        <f t="shared" si="4"/>
        <v>0</v>
      </c>
      <c r="T17" s="19">
        <f t="shared" si="4"/>
        <v>0</v>
      </c>
      <c r="U17" s="15">
        <f>SUM(R15:T16)</f>
        <v>60</v>
      </c>
    </row>
    <row r="18" spans="1:21" ht="15" thickBot="1" x14ac:dyDescent="0.35">
      <c r="Q18" s="19" t="s">
        <v>61</v>
      </c>
    </row>
    <row r="19" spans="1:21" ht="61.8" thickTop="1" x14ac:dyDescent="0.3">
      <c r="A19" s="36"/>
      <c r="B19" s="36" t="s">
        <v>29</v>
      </c>
      <c r="C19" s="36"/>
      <c r="D19" s="36" t="s">
        <v>30</v>
      </c>
      <c r="E19" s="36" t="s">
        <v>31</v>
      </c>
      <c r="F19" s="36"/>
      <c r="G19" s="36" t="s">
        <v>32</v>
      </c>
      <c r="H19" s="36" t="s">
        <v>33</v>
      </c>
      <c r="I19" s="36" t="s">
        <v>34</v>
      </c>
      <c r="J19" s="36">
        <v>7</v>
      </c>
      <c r="K19" s="36"/>
      <c r="L19" s="36"/>
      <c r="M19" s="36"/>
      <c r="N19" s="36"/>
      <c r="O19" s="36"/>
    </row>
  </sheetData>
  <mergeCells count="2">
    <mergeCell ref="A1:O1"/>
    <mergeCell ref="R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FEF3-5BB2-4FC0-99CF-76D222FE8A47}">
  <dimension ref="A1:U19"/>
  <sheetViews>
    <sheetView tabSelected="1" topLeftCell="Q2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8" x14ac:dyDescent="0.5">
      <c r="A1" s="44" t="s">
        <v>63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1" ht="15" thickBot="1" x14ac:dyDescent="0.35">
      <c r="Q2" s="19"/>
      <c r="R2" s="45" t="s">
        <v>57</v>
      </c>
      <c r="S2" s="46"/>
      <c r="T2" s="46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1" t="str">
        <f>B4</f>
        <v>Nevada Appointed Conflict Attorneys</v>
      </c>
      <c r="R3" s="3" t="s">
        <v>21</v>
      </c>
      <c r="S3" s="3" t="s">
        <v>47</v>
      </c>
      <c r="T3" s="3" t="s">
        <v>48</v>
      </c>
      <c r="U3" s="12" t="s">
        <v>62</v>
      </c>
    </row>
    <row r="4" spans="1:21" x14ac:dyDescent="0.3">
      <c r="A4" t="s">
        <v>35</v>
      </c>
      <c r="B4" t="s">
        <v>36</v>
      </c>
      <c r="C4" t="s">
        <v>17</v>
      </c>
      <c r="D4" t="s">
        <v>37</v>
      </c>
      <c r="E4" t="s">
        <v>19</v>
      </c>
      <c r="G4" t="s">
        <v>38</v>
      </c>
      <c r="H4" t="s">
        <v>21</v>
      </c>
      <c r="I4" t="s">
        <v>22</v>
      </c>
      <c r="J4">
        <v>0.6</v>
      </c>
      <c r="L4">
        <v>38.799999999999997</v>
      </c>
      <c r="M4" t="s">
        <v>39</v>
      </c>
      <c r="N4" t="s">
        <v>40</v>
      </c>
      <c r="O4" t="s">
        <v>41</v>
      </c>
      <c r="Q4" s="4" t="s">
        <v>49</v>
      </c>
      <c r="R4" s="5">
        <f>SUMIFS($J$4,$E$4,$Q4,$H$4,R$3)</f>
        <v>0</v>
      </c>
      <c r="S4" s="5">
        <f t="shared" ref="S4:T11" si="0">SUMIFS($J$4,$E$4,$Q4,$H$4,S$3)</f>
        <v>0</v>
      </c>
      <c r="T4" s="5">
        <f t="shared" si="0"/>
        <v>0</v>
      </c>
      <c r="U4">
        <f>SUM(R4:T4)</f>
        <v>0</v>
      </c>
    </row>
    <row r="5" spans="1:21" x14ac:dyDescent="0.3">
      <c r="Q5" s="6" t="s">
        <v>50</v>
      </c>
      <c r="R5" s="7">
        <f t="shared" ref="R5:R11" si="1">SUMIFS($J$4,$E$4,$Q5,$H$4,R$3)</f>
        <v>0</v>
      </c>
      <c r="S5" s="7">
        <f t="shared" si="0"/>
        <v>0</v>
      </c>
      <c r="T5" s="7">
        <f t="shared" si="0"/>
        <v>0</v>
      </c>
      <c r="U5">
        <f t="shared" ref="U5:U11" si="2">SUM(R5:T5)</f>
        <v>0</v>
      </c>
    </row>
    <row r="6" spans="1:21" x14ac:dyDescent="0.3">
      <c r="Q6" s="6" t="s">
        <v>19</v>
      </c>
      <c r="R6" s="7">
        <f t="shared" si="1"/>
        <v>0.6</v>
      </c>
      <c r="S6" s="7">
        <f t="shared" si="0"/>
        <v>0</v>
      </c>
      <c r="T6" s="7">
        <f t="shared" si="0"/>
        <v>0</v>
      </c>
      <c r="U6">
        <f t="shared" si="2"/>
        <v>0.6</v>
      </c>
    </row>
    <row r="7" spans="1:21" x14ac:dyDescent="0.3">
      <c r="Q7" s="6" t="s">
        <v>52</v>
      </c>
      <c r="R7" s="7">
        <f t="shared" si="1"/>
        <v>0</v>
      </c>
      <c r="S7" s="7">
        <f t="shared" si="0"/>
        <v>0</v>
      </c>
      <c r="T7" s="7">
        <f t="shared" si="0"/>
        <v>0</v>
      </c>
      <c r="U7">
        <f t="shared" si="2"/>
        <v>0</v>
      </c>
    </row>
    <row r="8" spans="1:21" x14ac:dyDescent="0.3">
      <c r="Q8" s="6" t="s">
        <v>53</v>
      </c>
      <c r="R8" s="7">
        <f t="shared" si="1"/>
        <v>0</v>
      </c>
      <c r="S8" s="7">
        <f t="shared" si="0"/>
        <v>0</v>
      </c>
      <c r="T8" s="7">
        <f t="shared" si="0"/>
        <v>0</v>
      </c>
      <c r="U8">
        <f t="shared" si="2"/>
        <v>0</v>
      </c>
    </row>
    <row r="9" spans="1:21" x14ac:dyDescent="0.3">
      <c r="Q9" s="6" t="s">
        <v>54</v>
      </c>
      <c r="R9" s="7">
        <f t="shared" si="1"/>
        <v>0</v>
      </c>
      <c r="S9" s="7">
        <f t="shared" si="0"/>
        <v>0</v>
      </c>
      <c r="T9" s="7">
        <f t="shared" si="0"/>
        <v>0</v>
      </c>
      <c r="U9">
        <f t="shared" si="2"/>
        <v>0</v>
      </c>
    </row>
    <row r="10" spans="1:21" x14ac:dyDescent="0.3">
      <c r="Q10" s="6" t="s">
        <v>55</v>
      </c>
      <c r="R10" s="7">
        <f t="shared" si="1"/>
        <v>0</v>
      </c>
      <c r="S10" s="7">
        <f t="shared" si="0"/>
        <v>0</v>
      </c>
      <c r="T10" s="7">
        <f t="shared" si="0"/>
        <v>0</v>
      </c>
      <c r="U10">
        <f t="shared" si="2"/>
        <v>0</v>
      </c>
    </row>
    <row r="11" spans="1:21" ht="15" thickBot="1" x14ac:dyDescent="0.35">
      <c r="Q11" s="8" t="s">
        <v>56</v>
      </c>
      <c r="R11" s="9">
        <f t="shared" si="1"/>
        <v>0</v>
      </c>
      <c r="S11" s="9">
        <f t="shared" si="0"/>
        <v>0</v>
      </c>
      <c r="T11" s="9">
        <f t="shared" si="0"/>
        <v>0</v>
      </c>
      <c r="U11">
        <f t="shared" si="2"/>
        <v>0</v>
      </c>
    </row>
    <row r="12" spans="1:21" x14ac:dyDescent="0.3">
      <c r="R12" s="41">
        <f>SUM(R4:R11)</f>
        <v>0.6</v>
      </c>
      <c r="S12" s="41">
        <f t="shared" ref="S12:T12" si="3">SUM(S4:S11)</f>
        <v>0</v>
      </c>
      <c r="T12" s="41">
        <f t="shared" si="3"/>
        <v>0</v>
      </c>
      <c r="U12" s="10">
        <f>SUM(R4:T11)</f>
        <v>0.6</v>
      </c>
    </row>
    <row r="13" spans="1:21" ht="15" customHeight="1" thickBot="1" x14ac:dyDescent="0.35">
      <c r="R13" s="42" t="s">
        <v>58</v>
      </c>
      <c r="S13" s="43"/>
      <c r="T13" s="43"/>
    </row>
    <row r="14" spans="1:21" ht="15" thickBot="1" x14ac:dyDescent="0.35">
      <c r="Q14" s="11" t="str">
        <f>B4</f>
        <v>Nevada Appointed Conflict Attorneys</v>
      </c>
      <c r="R14" s="3" t="s">
        <v>21</v>
      </c>
      <c r="S14" s="3" t="s">
        <v>47</v>
      </c>
      <c r="T14" s="3" t="s">
        <v>48</v>
      </c>
    </row>
    <row r="15" spans="1:21" x14ac:dyDescent="0.3">
      <c r="Q15" s="37" t="s">
        <v>51</v>
      </c>
      <c r="R15" s="20">
        <f>SUMIFS($J$4,$E$4,$Q15,$H$4,R$3)</f>
        <v>0</v>
      </c>
      <c r="S15" s="21">
        <f>SUMIFS($J$4,$E$4,$Q15,$H$4,S$3)</f>
        <v>0</v>
      </c>
      <c r="T15" s="22">
        <f>SUMIFS($J$4,$E$4,$Q15,$H$4,T$3)</f>
        <v>0</v>
      </c>
      <c r="U15">
        <f>SUM(R15:T15)</f>
        <v>0</v>
      </c>
    </row>
    <row r="16" spans="1:21" ht="15" thickBot="1" x14ac:dyDescent="0.35">
      <c r="Q16" s="38" t="s">
        <v>59</v>
      </c>
      <c r="R16" s="18">
        <v>0</v>
      </c>
      <c r="S16" s="17">
        <v>0</v>
      </c>
      <c r="T16" s="23">
        <v>0</v>
      </c>
      <c r="U16">
        <f>SUM(R16:T16)</f>
        <v>0</v>
      </c>
    </row>
    <row r="17" spans="1:21" x14ac:dyDescent="0.3">
      <c r="Q17" s="39" t="s">
        <v>60</v>
      </c>
      <c r="R17" s="19"/>
      <c r="S17" s="19"/>
      <c r="T17" s="19"/>
      <c r="U17" s="40">
        <f>SUM(R15:T16)</f>
        <v>0</v>
      </c>
    </row>
    <row r="18" spans="1:21" ht="15" thickBot="1" x14ac:dyDescent="0.35">
      <c r="Q18" s="13" t="s">
        <v>64</v>
      </c>
    </row>
    <row r="19" spans="1:21" ht="51.6" thickTop="1" x14ac:dyDescent="0.3">
      <c r="A19" s="2"/>
      <c r="B19" s="2" t="s">
        <v>42</v>
      </c>
      <c r="C19" s="2"/>
      <c r="D19" s="2" t="s">
        <v>43</v>
      </c>
      <c r="E19" s="2" t="s">
        <v>31</v>
      </c>
      <c r="F19" s="2"/>
      <c r="G19" s="2" t="s">
        <v>44</v>
      </c>
      <c r="H19" s="2" t="s">
        <v>45</v>
      </c>
      <c r="I19" s="2" t="s">
        <v>46</v>
      </c>
      <c r="J19" s="2">
        <v>0.6</v>
      </c>
      <c r="K19" s="2"/>
      <c r="L19" s="2"/>
      <c r="M19" s="2"/>
      <c r="N19" s="2"/>
      <c r="O19" s="2"/>
    </row>
  </sheetData>
  <mergeCells count="2">
    <mergeCell ref="A1:O1"/>
    <mergeCell ref="R2:T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ESMERALDA - Earnest</vt:lpstr>
      <vt:lpstr>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2026-03-05T20:25:18Z</dcterms:modified>
  <cp:category/>
</cp:coreProperties>
</file>